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eril ÖRS\Desktop\"/>
    </mc:Choice>
  </mc:AlternateContent>
  <bookViews>
    <workbookView xWindow="120" yWindow="60" windowWidth="15180" windowHeight="9345" tabRatio="708" activeTab="1"/>
  </bookViews>
  <sheets>
    <sheet name="Takvim" sheetId="16" r:id="rId1"/>
    <sheet name="Eylül24" sheetId="1" r:id="rId2"/>
    <sheet name="Ekim24" sheetId="2" r:id="rId3"/>
    <sheet name="Kasım24" sheetId="4" r:id="rId4"/>
    <sheet name="Aralık24" sheetId="5" r:id="rId5"/>
    <sheet name="Ocak25" sheetId="7" r:id="rId6"/>
    <sheet name="Şubat25" sheetId="8" r:id="rId7"/>
    <sheet name="Mart25" sheetId="9" r:id="rId8"/>
    <sheet name="Nisan25" sheetId="10" r:id="rId9"/>
    <sheet name="Mayıs25" sheetId="11" r:id="rId10"/>
    <sheet name="Haziran25" sheetId="12" r:id="rId11"/>
    <sheet name="Temmuz25" sheetId="13" r:id="rId12"/>
    <sheet name="Ağustos25" sheetId="14" r:id="rId13"/>
    <sheet name="ŞABLON Tüm Yıllar Aylar" sheetId="15" r:id="rId14"/>
  </sheets>
  <definedNames>
    <definedName name="Gun" localSheetId="12">Ağustos25!#REF!</definedName>
    <definedName name="Gun" localSheetId="4">Aralık24!#REF!</definedName>
    <definedName name="Gun" localSheetId="2">Ekim24!#REF!</definedName>
    <definedName name="Gun" localSheetId="10">Haziran25!#REF!</definedName>
    <definedName name="Gun" localSheetId="3">Kasım24!#REF!</definedName>
    <definedName name="Gun" localSheetId="7">Mart25!#REF!</definedName>
    <definedName name="Gun" localSheetId="9">Mayıs25!#REF!</definedName>
    <definedName name="Gun" localSheetId="8">Nisan25!#REF!</definedName>
    <definedName name="Gun" localSheetId="5">Ocak25!#REF!</definedName>
    <definedName name="Gun" localSheetId="13">'ŞABLON Tüm Yıllar Aylar'!#REF!</definedName>
    <definedName name="Gun" localSheetId="6">Şubat25!#REF!</definedName>
    <definedName name="Gun" localSheetId="0">#REF!</definedName>
    <definedName name="Gun" localSheetId="11">Temmuz25!#REF!</definedName>
    <definedName name="Gun">Eylül24!#REF!</definedName>
    <definedName name="ğğğ">#REF!</definedName>
    <definedName name="Kasım24">#REF!</definedName>
    <definedName name="Şubat25">#REF!</definedName>
    <definedName name="tem">#REF!</definedName>
    <definedName name="_xlnm.Print_Area" localSheetId="12">Ağustos25!$A$1:$AK$37</definedName>
    <definedName name="_xlnm.Print_Area" localSheetId="4">Aralık24!$A$1:$AK$37</definedName>
    <definedName name="_xlnm.Print_Area" localSheetId="2">Ekim24!$A$1:$AK$37</definedName>
    <definedName name="_xlnm.Print_Area" localSheetId="1">Eylül24!$A$1:$AK$37</definedName>
    <definedName name="_xlnm.Print_Area" localSheetId="10">Haziran25!$A$1:$AK$37</definedName>
    <definedName name="_xlnm.Print_Area" localSheetId="3">Kasım24!$A$1:$AK$37</definedName>
    <definedName name="_xlnm.Print_Area" localSheetId="7">Mart25!$A$1:$AK$37</definedName>
    <definedName name="_xlnm.Print_Area" localSheetId="9">Mayıs25!$A$1:$AK$37</definedName>
    <definedName name="_xlnm.Print_Area" localSheetId="8">Nisan25!$A$1:$AK$37</definedName>
    <definedName name="_xlnm.Print_Area" localSheetId="5">Ocak25!$A$1:$AK$37</definedName>
    <definedName name="_xlnm.Print_Area" localSheetId="13">'ŞABLON Tüm Yıllar Aylar'!$A$1:$AK$37</definedName>
    <definedName name="_xlnm.Print_Area" localSheetId="6">Şubat25!$A$1:$AK$37</definedName>
    <definedName name="_xlnm.Print_Area" localSheetId="11">Temmuz25!$A$1:$AK$37</definedName>
  </definedNames>
  <calcPr calcId="162913"/>
</workbook>
</file>

<file path=xl/calcChain.xml><?xml version="1.0" encoding="utf-8"?>
<calcChain xmlns="http://schemas.openxmlformats.org/spreadsheetml/2006/main">
  <c r="AR12" i="15" l="1"/>
  <c r="D9" i="15" s="1"/>
  <c r="AT14" i="15"/>
  <c r="AR15" i="15"/>
  <c r="AR16" i="15" l="1"/>
  <c r="AR13" i="15"/>
  <c r="AF12" i="15" s="1"/>
  <c r="AG12" i="15" s="1"/>
  <c r="AH12" i="15" s="1"/>
  <c r="AR14" i="15"/>
  <c r="D10" i="15" s="1"/>
  <c r="AR12" i="14"/>
  <c r="D9" i="14" s="1"/>
  <c r="AT14" i="14"/>
  <c r="AR15" i="14"/>
  <c r="AR16" i="14"/>
  <c r="D11" i="15" l="1"/>
  <c r="E10" i="15"/>
  <c r="AR13" i="14"/>
  <c r="AF12" i="14" s="1"/>
  <c r="AG12" i="14" s="1"/>
  <c r="AH12" i="14" s="1"/>
  <c r="AR14" i="14"/>
  <c r="D10" i="14" s="1"/>
  <c r="AR15" i="13"/>
  <c r="AT14" i="13"/>
  <c r="AR14" i="13"/>
  <c r="D10" i="13" s="1"/>
  <c r="AR12" i="13"/>
  <c r="AR16" i="13" s="1"/>
  <c r="D9" i="13"/>
  <c r="E11" i="15" l="1"/>
  <c r="F10" i="15"/>
  <c r="E10" i="14"/>
  <c r="E10" i="13"/>
  <c r="AR13" i="13"/>
  <c r="AF12" i="13" s="1"/>
  <c r="AG12" i="13" s="1"/>
  <c r="AH12" i="13" s="1"/>
  <c r="G10" i="15" l="1"/>
  <c r="F11" i="15"/>
  <c r="F10" i="14"/>
  <c r="F10" i="13"/>
  <c r="H10" i="15" l="1"/>
  <c r="G11" i="15"/>
  <c r="G10" i="14"/>
  <c r="G10" i="13"/>
  <c r="H11" i="15" l="1"/>
  <c r="I10" i="15"/>
  <c r="H10" i="14"/>
  <c r="H10" i="13"/>
  <c r="I11" i="15" l="1"/>
  <c r="J10" i="15"/>
  <c r="I10" i="14"/>
  <c r="I10" i="13"/>
  <c r="K10" i="15" l="1"/>
  <c r="J11" i="15"/>
  <c r="J10" i="14"/>
  <c r="J10" i="13"/>
  <c r="L10" i="15" l="1"/>
  <c r="K11" i="15"/>
  <c r="K10" i="14"/>
  <c r="K10" i="13"/>
  <c r="L11" i="15" l="1"/>
  <c r="M10" i="15"/>
  <c r="L10" i="14"/>
  <c r="L10" i="13"/>
  <c r="M11" i="15" l="1"/>
  <c r="N10" i="15"/>
  <c r="M10" i="14"/>
  <c r="M10" i="13"/>
  <c r="O10" i="15" l="1"/>
  <c r="N11" i="15"/>
  <c r="N10" i="14"/>
  <c r="N10" i="13"/>
  <c r="P10" i="15" l="1"/>
  <c r="O11" i="15"/>
  <c r="O10" i="14"/>
  <c r="O10" i="13"/>
  <c r="P11" i="15" l="1"/>
  <c r="Q10" i="15"/>
  <c r="P10" i="14"/>
  <c r="P10" i="13"/>
  <c r="Q11" i="15" l="1"/>
  <c r="R10" i="15"/>
  <c r="Q10" i="14"/>
  <c r="Q10" i="13"/>
  <c r="S10" i="15" l="1"/>
  <c r="R11" i="15"/>
  <c r="R10" i="14"/>
  <c r="R10" i="13"/>
  <c r="T10" i="15" l="1"/>
  <c r="S11" i="15"/>
  <c r="S10" i="14"/>
  <c r="S10" i="13"/>
  <c r="T11" i="15" l="1"/>
  <c r="U10" i="15"/>
  <c r="T10" i="14"/>
  <c r="T10" i="13"/>
  <c r="U11" i="15" l="1"/>
  <c r="V10" i="15"/>
  <c r="U10" i="14"/>
  <c r="U10" i="13"/>
  <c r="W10" i="15" l="1"/>
  <c r="V11" i="15"/>
  <c r="V10" i="14"/>
  <c r="V10" i="13"/>
  <c r="X10" i="15" l="1"/>
  <c r="W11" i="15"/>
  <c r="W10" i="14"/>
  <c r="W10" i="13"/>
  <c r="X11" i="15" l="1"/>
  <c r="Y10" i="15"/>
  <c r="X10" i="14"/>
  <c r="X10" i="13"/>
  <c r="Y11" i="15" l="1"/>
  <c r="Z10" i="15"/>
  <c r="Y10" i="14"/>
  <c r="Y10" i="13"/>
  <c r="AA10" i="15" l="1"/>
  <c r="Z11" i="15"/>
  <c r="Z10" i="14"/>
  <c r="Z10" i="13"/>
  <c r="AB10" i="15" l="1"/>
  <c r="AA11" i="15"/>
  <c r="AA10" i="14"/>
  <c r="AA10" i="13"/>
  <c r="AB11" i="15" l="1"/>
  <c r="AC10" i="15"/>
  <c r="AB10" i="14"/>
  <c r="AB10" i="13"/>
  <c r="AC11" i="15" l="1"/>
  <c r="AD10" i="15"/>
  <c r="AC10" i="14"/>
  <c r="AC10" i="13"/>
  <c r="AE10" i="15" l="1"/>
  <c r="AD11" i="15"/>
  <c r="AD10" i="14"/>
  <c r="AD10" i="13"/>
  <c r="AF10" i="15" l="1"/>
  <c r="AE11" i="15"/>
  <c r="AE10" i="14"/>
  <c r="AE10" i="13"/>
  <c r="AF11" i="15" l="1"/>
  <c r="AG10" i="15"/>
  <c r="AF10" i="14"/>
  <c r="AF10" i="13"/>
  <c r="AG11" i="15" l="1"/>
  <c r="AH10" i="15"/>
  <c r="AH11" i="15" s="1"/>
  <c r="AG10" i="14"/>
  <c r="AG10" i="13"/>
  <c r="AH10" i="14" l="1"/>
  <c r="AH10" i="13"/>
  <c r="AR15" i="12" l="1"/>
  <c r="AT14" i="12"/>
  <c r="AR14" i="12"/>
  <c r="D10" i="12" s="1"/>
  <c r="AR12" i="12"/>
  <c r="AR16" i="12" s="1"/>
  <c r="D9" i="12"/>
  <c r="E10" i="12" l="1"/>
  <c r="AR13" i="12"/>
  <c r="AF12" i="12" s="1"/>
  <c r="AG12" i="12" s="1"/>
  <c r="AH12" i="12" s="1"/>
  <c r="F10" i="12" l="1"/>
  <c r="G10" i="12" l="1"/>
  <c r="H10" i="12" l="1"/>
  <c r="I10" i="12" l="1"/>
  <c r="J10" i="12" l="1"/>
  <c r="K10" i="12" l="1"/>
  <c r="L10" i="12" l="1"/>
  <c r="M10" i="12" l="1"/>
  <c r="N10" i="12" l="1"/>
  <c r="O10" i="12" l="1"/>
  <c r="P10" i="12" l="1"/>
  <c r="Q10" i="12" l="1"/>
  <c r="R10" i="12" l="1"/>
  <c r="S10" i="12" l="1"/>
  <c r="T10" i="12" l="1"/>
  <c r="U10" i="12" l="1"/>
  <c r="V10" i="12" l="1"/>
  <c r="W10" i="12" l="1"/>
  <c r="X10" i="12" l="1"/>
  <c r="Y10" i="12" l="1"/>
  <c r="Z10" i="12" l="1"/>
  <c r="AA10" i="12" l="1"/>
  <c r="AB10" i="12" l="1"/>
  <c r="AC10" i="12" l="1"/>
  <c r="AD10" i="12" l="1"/>
  <c r="AE10" i="12" l="1"/>
  <c r="AF10" i="12" l="1"/>
  <c r="AG10" i="12" l="1"/>
  <c r="AH10" i="12" l="1"/>
  <c r="AH11" i="12" s="1"/>
  <c r="AR15" i="11" l="1"/>
  <c r="AT14" i="11"/>
  <c r="AR14" i="11"/>
  <c r="D10" i="11" s="1"/>
  <c r="AR12" i="11"/>
  <c r="AR16" i="11" s="1"/>
  <c r="D9" i="11"/>
  <c r="E10" i="11" l="1"/>
  <c r="AR13" i="11"/>
  <c r="AF12" i="11" s="1"/>
  <c r="AG12" i="11" s="1"/>
  <c r="AH12" i="11" s="1"/>
  <c r="F10" i="11" l="1"/>
  <c r="G10" i="11" l="1"/>
  <c r="H10" i="11" l="1"/>
  <c r="I10" i="11" l="1"/>
  <c r="J10" i="11" l="1"/>
  <c r="K10" i="11" l="1"/>
  <c r="L10" i="11" l="1"/>
  <c r="M10" i="11" l="1"/>
  <c r="N10" i="11" l="1"/>
  <c r="O10" i="11" l="1"/>
  <c r="P10" i="11" l="1"/>
  <c r="Q10" i="11" l="1"/>
  <c r="R10" i="11" l="1"/>
  <c r="S10" i="11" l="1"/>
  <c r="T10" i="11" l="1"/>
  <c r="U10" i="11" l="1"/>
  <c r="V10" i="11" l="1"/>
  <c r="W10" i="11" l="1"/>
  <c r="X10" i="11" l="1"/>
  <c r="Y10" i="11" l="1"/>
  <c r="Z10" i="11" l="1"/>
  <c r="AA10" i="11" l="1"/>
  <c r="AB10" i="11" l="1"/>
  <c r="AC10" i="11" l="1"/>
  <c r="AD10" i="11" l="1"/>
  <c r="AE10" i="11" l="1"/>
  <c r="AF10" i="11" l="1"/>
  <c r="AG10" i="11" l="1"/>
  <c r="AH10" i="11" l="1"/>
  <c r="AR15" i="10" l="1"/>
  <c r="AT14" i="10"/>
  <c r="AR14" i="10"/>
  <c r="D10" i="10" s="1"/>
  <c r="AR12" i="10"/>
  <c r="AR16" i="10" s="1"/>
  <c r="D9" i="10"/>
  <c r="E10" i="10" l="1"/>
  <c r="AR13" i="10"/>
  <c r="AF12" i="10" s="1"/>
  <c r="AG12" i="10" s="1"/>
  <c r="AH12" i="10" s="1"/>
  <c r="F10" i="10" l="1"/>
  <c r="G10" i="10" l="1"/>
  <c r="H10" i="10" l="1"/>
  <c r="I10" i="10" l="1"/>
  <c r="J10" i="10" l="1"/>
  <c r="K10" i="10" l="1"/>
  <c r="L10" i="10" l="1"/>
  <c r="M10" i="10" l="1"/>
  <c r="N10" i="10" l="1"/>
  <c r="O10" i="10" l="1"/>
  <c r="P10" i="10" l="1"/>
  <c r="Q10" i="10" l="1"/>
  <c r="R10" i="10" l="1"/>
  <c r="S10" i="10" l="1"/>
  <c r="T10" i="10" l="1"/>
  <c r="U10" i="10" l="1"/>
  <c r="V10" i="10" l="1"/>
  <c r="W10" i="10" l="1"/>
  <c r="X10" i="10" l="1"/>
  <c r="Y10" i="10" l="1"/>
  <c r="Z10" i="10" l="1"/>
  <c r="AA10" i="10" l="1"/>
  <c r="AB10" i="10" l="1"/>
  <c r="AC10" i="10" l="1"/>
  <c r="AD10" i="10" l="1"/>
  <c r="AE10" i="10" l="1"/>
  <c r="AF10" i="10" l="1"/>
  <c r="AG10" i="10" l="1"/>
  <c r="AH10" i="10" l="1"/>
  <c r="AH11" i="10" s="1"/>
  <c r="AR15" i="9" l="1"/>
  <c r="AT14" i="9"/>
  <c r="AR14" i="9"/>
  <c r="D10" i="9" s="1"/>
  <c r="AR12" i="9"/>
  <c r="AR16" i="9" s="1"/>
  <c r="D9" i="9"/>
  <c r="E10" i="9" l="1"/>
  <c r="AR13" i="9"/>
  <c r="AF12" i="9" s="1"/>
  <c r="AG12" i="9" s="1"/>
  <c r="AH12" i="9" s="1"/>
  <c r="F10" i="9" l="1"/>
  <c r="G10" i="9" l="1"/>
  <c r="H10" i="9" l="1"/>
  <c r="I10" i="9" l="1"/>
  <c r="J10" i="9" l="1"/>
  <c r="K10" i="9" l="1"/>
  <c r="L10" i="9" l="1"/>
  <c r="M10" i="9" l="1"/>
  <c r="N10" i="9" l="1"/>
  <c r="O10" i="9" l="1"/>
  <c r="P10" i="9" l="1"/>
  <c r="Q10" i="9" l="1"/>
  <c r="R10" i="9" l="1"/>
  <c r="S10" i="9" l="1"/>
  <c r="T10" i="9" l="1"/>
  <c r="U10" i="9" l="1"/>
  <c r="V10" i="9" l="1"/>
  <c r="W10" i="9" l="1"/>
  <c r="X10" i="9" l="1"/>
  <c r="Y10" i="9" l="1"/>
  <c r="Z10" i="9" l="1"/>
  <c r="AA10" i="9" l="1"/>
  <c r="AB10" i="9" l="1"/>
  <c r="AC10" i="9" l="1"/>
  <c r="AD10" i="9" l="1"/>
  <c r="AE10" i="9" l="1"/>
  <c r="AF10" i="9" l="1"/>
  <c r="AG10" i="9" l="1"/>
  <c r="AH10" i="9" l="1"/>
  <c r="AR12" i="8" l="1"/>
  <c r="D9" i="8" s="1"/>
  <c r="AT14" i="8"/>
  <c r="AR15" i="8"/>
  <c r="AR16" i="8"/>
  <c r="AR13" i="8" l="1"/>
  <c r="AF12" i="8" s="1"/>
  <c r="AG12" i="8" s="1"/>
  <c r="AH12" i="8" s="1"/>
  <c r="AR14" i="8"/>
  <c r="D10" i="8" s="1"/>
  <c r="AR15" i="7"/>
  <c r="AT14" i="7"/>
  <c r="AR12" i="7"/>
  <c r="AR16" i="7" s="1"/>
  <c r="D9" i="7"/>
  <c r="E10" i="8" l="1"/>
  <c r="AR14" i="7"/>
  <c r="D10" i="7" s="1"/>
  <c r="AR13" i="7"/>
  <c r="AF12" i="7" s="1"/>
  <c r="AG12" i="7" s="1"/>
  <c r="AH12" i="7" s="1"/>
  <c r="F10" i="8" l="1"/>
  <c r="E10" i="7"/>
  <c r="G10" i="8" l="1"/>
  <c r="F10" i="7"/>
  <c r="H10" i="8" l="1"/>
  <c r="G10" i="7"/>
  <c r="I10" i="8" l="1"/>
  <c r="H10" i="7"/>
  <c r="J10" i="8" l="1"/>
  <c r="I10" i="7"/>
  <c r="K10" i="8" l="1"/>
  <c r="J10" i="7"/>
  <c r="L10" i="8" l="1"/>
  <c r="K10" i="7"/>
  <c r="M10" i="8" l="1"/>
  <c r="L10" i="7"/>
  <c r="N10" i="8" l="1"/>
  <c r="M10" i="7"/>
  <c r="O10" i="8" l="1"/>
  <c r="N10" i="7"/>
  <c r="P10" i="8" l="1"/>
  <c r="O10" i="7"/>
  <c r="Q10" i="8" l="1"/>
  <c r="P10" i="7"/>
  <c r="R10" i="8" l="1"/>
  <c r="Q10" i="7"/>
  <c r="S10" i="8" l="1"/>
  <c r="R10" i="7"/>
  <c r="T10" i="8" l="1"/>
  <c r="S10" i="7"/>
  <c r="U10" i="8" l="1"/>
  <c r="T10" i="7"/>
  <c r="V10" i="8" l="1"/>
  <c r="U10" i="7"/>
  <c r="W10" i="8" l="1"/>
  <c r="V10" i="7"/>
  <c r="X10" i="8" l="1"/>
  <c r="W10" i="7"/>
  <c r="Y10" i="8" l="1"/>
  <c r="X10" i="7"/>
  <c r="Z10" i="8" l="1"/>
  <c r="Y10" i="7"/>
  <c r="AA10" i="8" l="1"/>
  <c r="Z10" i="7"/>
  <c r="AB10" i="8" l="1"/>
  <c r="AA10" i="7"/>
  <c r="AC10" i="8" l="1"/>
  <c r="AB10" i="7"/>
  <c r="AD10" i="8" l="1"/>
  <c r="AC10" i="7"/>
  <c r="AE10" i="8" l="1"/>
  <c r="AD10" i="7"/>
  <c r="AF10" i="8" l="1"/>
  <c r="AE10" i="7"/>
  <c r="AF11" i="8" l="1"/>
  <c r="AG10" i="8"/>
  <c r="AF10" i="7"/>
  <c r="AG11" i="8" l="1"/>
  <c r="AH10" i="8"/>
  <c r="AH11" i="8" s="1"/>
  <c r="AG10" i="7"/>
  <c r="AH10" i="7" l="1"/>
  <c r="AR15" i="5" l="1"/>
  <c r="AT14" i="5"/>
  <c r="AR12" i="5"/>
  <c r="AR13" i="5"/>
  <c r="AF12" i="5"/>
  <c r="AG12" i="5"/>
  <c r="AH12" i="5"/>
  <c r="AR15" i="4"/>
  <c r="AT14" i="4"/>
  <c r="AR12" i="4"/>
  <c r="AR13" i="4"/>
  <c r="AF12" i="4"/>
  <c r="AG12" i="4"/>
  <c r="AH12" i="4"/>
  <c r="AR15" i="2"/>
  <c r="AT14" i="2"/>
  <c r="AR12" i="2"/>
  <c r="AR13" i="2"/>
  <c r="AF12" i="2"/>
  <c r="AG12" i="2"/>
  <c r="AH12" i="2"/>
  <c r="AR12" i="1"/>
  <c r="D9" i="1"/>
  <c r="AT14" i="1"/>
  <c r="AR15" i="1"/>
  <c r="AR14" i="5"/>
  <c r="D10" i="5"/>
  <c r="AR16" i="5"/>
  <c r="D9" i="5"/>
  <c r="D9" i="4"/>
  <c r="AR14" i="4"/>
  <c r="D10" i="4"/>
  <c r="AR16" i="4"/>
  <c r="D9" i="2"/>
  <c r="AR14" i="2"/>
  <c r="D10" i="2"/>
  <c r="AR16" i="2"/>
  <c r="AR14" i="1"/>
  <c r="D10" i="1"/>
  <c r="AR13" i="1"/>
  <c r="AF12" i="1"/>
  <c r="AH12" i="1"/>
  <c r="AR16" i="1"/>
  <c r="E10" i="5"/>
  <c r="E10" i="4"/>
  <c r="E10" i="2"/>
  <c r="E10" i="1"/>
  <c r="F10" i="1"/>
  <c r="F10" i="5"/>
  <c r="F10" i="4"/>
  <c r="F10" i="2"/>
  <c r="G10" i="1"/>
  <c r="G10" i="5"/>
  <c r="G10" i="4"/>
  <c r="G10" i="2"/>
  <c r="H10" i="1"/>
  <c r="H10" i="5"/>
  <c r="H10" i="4"/>
  <c r="H10" i="2"/>
  <c r="I10" i="1"/>
  <c r="I10" i="5"/>
  <c r="I10" i="4"/>
  <c r="I10" i="2"/>
  <c r="J10" i="1"/>
  <c r="J10" i="5"/>
  <c r="J10" i="4"/>
  <c r="J10" i="2"/>
  <c r="K10" i="1"/>
  <c r="K10" i="5"/>
  <c r="K10" i="4"/>
  <c r="K10" i="2"/>
  <c r="L10" i="1"/>
  <c r="L10" i="5"/>
  <c r="L10" i="4"/>
  <c r="L10" i="2"/>
  <c r="M10" i="1"/>
  <c r="M10" i="5"/>
  <c r="M10" i="4"/>
  <c r="M10" i="2"/>
  <c r="N10" i="1"/>
  <c r="N10" i="5"/>
  <c r="N10" i="4"/>
  <c r="N10" i="2"/>
  <c r="O10" i="1"/>
  <c r="O10" i="5"/>
  <c r="O10" i="4"/>
  <c r="O10" i="2"/>
  <c r="P10" i="1"/>
  <c r="P10" i="5"/>
  <c r="P10" i="4"/>
  <c r="P10" i="2"/>
  <c r="Q10" i="1"/>
  <c r="Q10" i="5"/>
  <c r="Q10" i="4"/>
  <c r="Q10" i="2"/>
  <c r="R10" i="1"/>
  <c r="R10" i="5"/>
  <c r="R10" i="4"/>
  <c r="R10" i="2"/>
  <c r="S10" i="1"/>
  <c r="S10" i="5"/>
  <c r="S10" i="4"/>
  <c r="S10" i="2"/>
  <c r="T10" i="1"/>
  <c r="T10" i="5"/>
  <c r="T10" i="4"/>
  <c r="T10" i="2"/>
  <c r="U10" i="1"/>
  <c r="U10" i="5"/>
  <c r="U10" i="4"/>
  <c r="U10" i="2"/>
  <c r="V10" i="1"/>
  <c r="V10" i="5"/>
  <c r="V10" i="4"/>
  <c r="V10" i="2"/>
  <c r="W10" i="1"/>
  <c r="W10" i="5"/>
  <c r="W10" i="4"/>
  <c r="W10" i="2"/>
  <c r="X10" i="1"/>
  <c r="X10" i="5"/>
  <c r="X10" i="4"/>
  <c r="X10" i="2"/>
  <c r="Y10" i="1"/>
  <c r="Y10" i="5"/>
  <c r="Y10" i="4"/>
  <c r="Y10" i="2"/>
  <c r="Z10" i="1"/>
  <c r="Z10" i="5"/>
  <c r="Z10" i="4"/>
  <c r="Z10" i="2"/>
  <c r="AA10" i="1"/>
  <c r="AA10" i="5"/>
  <c r="AA10" i="4"/>
  <c r="AA10" i="2"/>
  <c r="AB10" i="1"/>
  <c r="AB10" i="5"/>
  <c r="AB10" i="4"/>
  <c r="AB10" i="2"/>
  <c r="AC10" i="1"/>
  <c r="AC10" i="5"/>
  <c r="AC10" i="4"/>
  <c r="AC10" i="2"/>
  <c r="AD10" i="1"/>
  <c r="AD10" i="5"/>
  <c r="AD10" i="4"/>
  <c r="AD10" i="2"/>
  <c r="AE10" i="1"/>
  <c r="AE10" i="5"/>
  <c r="AE10" i="4"/>
  <c r="AE10" i="2"/>
  <c r="AF10" i="1"/>
  <c r="AF10" i="5"/>
  <c r="AF10" i="4"/>
  <c r="AF10" i="2"/>
  <c r="AG10" i="1"/>
  <c r="AG10" i="5"/>
  <c r="AG10" i="4"/>
  <c r="AG10" i="2"/>
  <c r="AH10" i="1"/>
  <c r="AH11" i="1"/>
  <c r="AH10" i="5"/>
  <c r="AH10" i="4"/>
  <c r="AH10" i="2"/>
</calcChain>
</file>

<file path=xl/sharedStrings.xml><?xml version="1.0" encoding="utf-8"?>
<sst xmlns="http://schemas.openxmlformats.org/spreadsheetml/2006/main" count="1353" uniqueCount="57">
  <si>
    <t>HAFTANIN GÜNLERİ</t>
  </si>
  <si>
    <t>Pazartesi</t>
  </si>
  <si>
    <t>Salı</t>
  </si>
  <si>
    <t>Çarşamba</t>
  </si>
  <si>
    <t>Perşembe</t>
  </si>
  <si>
    <t>Cuma</t>
  </si>
  <si>
    <t>Cumartesi</t>
  </si>
  <si>
    <t>Pazar</t>
  </si>
  <si>
    <t>Ocak</t>
  </si>
  <si>
    <t>Şubat</t>
  </si>
  <si>
    <t>Mart</t>
  </si>
  <si>
    <t>Nisan</t>
  </si>
  <si>
    <t>Mayıs</t>
  </si>
  <si>
    <t>Haziran</t>
  </si>
  <si>
    <t>Temmuz</t>
  </si>
  <si>
    <t>Ağustos</t>
  </si>
  <si>
    <t>Eylül</t>
  </si>
  <si>
    <t>Ekim</t>
  </si>
  <si>
    <t>Kasım</t>
  </si>
  <si>
    <t>Aralık</t>
  </si>
  <si>
    <t>Ay Adı :</t>
  </si>
  <si>
    <t>Ay &amp; Yıl :</t>
  </si>
  <si>
    <t>Sonraki Ay :</t>
  </si>
  <si>
    <t>Sonr. Ay &amp; Yıl :</t>
  </si>
  <si>
    <t>Gün Sayısı :</t>
  </si>
  <si>
    <t>AYLAR</t>
  </si>
  <si>
    <t>Sıra No</t>
  </si>
  <si>
    <t>Ait Olduğu Ay</t>
  </si>
  <si>
    <t>Bütçe Yılı</t>
  </si>
  <si>
    <t>Aylık Okuttuğu Ders Saati Toplamı</t>
  </si>
  <si>
    <t>GÜNLÜK OKUTULAN EKDERS SAATLERİ</t>
  </si>
  <si>
    <t xml:space="preserve">Toplam : </t>
  </si>
  <si>
    <t xml:space="preserve">                             ALTINDAĞ HALK EĞİTİMİ MERKEZİ</t>
  </si>
  <si>
    <t>KOD NO</t>
  </si>
  <si>
    <t>YAYIN TARİHİ</t>
  </si>
  <si>
    <t>REV. TAR./NO</t>
  </si>
  <si>
    <t>SAYFA NO</t>
  </si>
  <si>
    <t>: F-09</t>
  </si>
  <si>
    <t>: 12.08.2024</t>
  </si>
  <si>
    <t>: -</t>
  </si>
  <si>
    <t>: 1/1</t>
  </si>
  <si>
    <t>Usta Öğretici Adı Soyadı:</t>
  </si>
  <si>
    <t>KURS FORMLARI</t>
  </si>
  <si>
    <t>PUANTAJ CETVELİ</t>
  </si>
  <si>
    <t xml:space="preserve">ALTINDAĞ HALK EĞİTİMİ MERKEZİ MÜDÜRLÜĞÜ ………………….....……../202…. PUANTAJ CETVELİ </t>
  </si>
  <si>
    <t>Teslim Tarihi</t>
  </si>
  <si>
    <t>:</t>
  </si>
  <si>
    <t>Kurs No</t>
  </si>
  <si>
    <t>Gündüz</t>
  </si>
  <si>
    <t>Gece/H. Sonu</t>
  </si>
  <si>
    <t>KURS NO:</t>
  </si>
  <si>
    <t>KURS MERKEZİ:</t>
  </si>
  <si>
    <t>SORUMLU KİŞİ KAŞE İMZA MÜHÜR:</t>
  </si>
  <si>
    <t>Gündüz
Gece/H. Sonu</t>
  </si>
  <si>
    <t>Açıklama 
(Varsa)</t>
  </si>
  <si>
    <t>** SAAT 18:00 'DEN SONRA BAŞLAYAN DERSLER GECE DERSİ OLARAK  DEĞERLENDİRİLİR.   **GECE VE HAFTASONU EK DERS ÜCRETİ AYNIDIR.</t>
  </si>
  <si>
    <t xml:space="preserve">** KURSLARINIZIN BAŞLANGIÇ VE BİTİŞ TARİHLERİNİ YAZINIZ.                                                  **PUANTAJI GETİRMEYEN USTA ÖĞRETİCİLERE MAAŞ ÖDEMESİ YAPILMAMAKTADIR.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</si>
</sst>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mm\ yy"/>
  </numFmts>
  <fonts count="15" x14ac:knownFonts="1">
    <font>
      <sz val="10"/>
      <name val="Arial"/>
      <charset val="16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2"/>
      <color indexed="18"/>
      <name val="Arial"/>
      <family val="2"/>
    </font>
    <font>
      <sz val="10"/>
      <color indexed="18"/>
      <name val="Arial"/>
      <family val="2"/>
    </font>
    <font>
      <sz val="12"/>
      <color indexed="18"/>
      <name val="Arial"/>
      <family val="2"/>
    </font>
    <font>
      <b/>
      <sz val="10"/>
      <name val="Arial"/>
      <family val="2"/>
      <charset val="162"/>
    </font>
    <font>
      <b/>
      <sz val="11"/>
      <name val="Arial"/>
      <family val="2"/>
      <charset val="162"/>
    </font>
    <font>
      <b/>
      <sz val="12"/>
      <name val="Arial"/>
      <family val="2"/>
      <charset val="162"/>
    </font>
    <font>
      <b/>
      <sz val="14"/>
      <name val="Arial"/>
      <family val="2"/>
      <charset val="162"/>
    </font>
    <font>
      <sz val="11"/>
      <color rgb="FF000000"/>
      <name val="Calibri"/>
      <family val="2"/>
      <charset val="162"/>
    </font>
    <font>
      <b/>
      <sz val="8"/>
      <name val="Arial"/>
      <family val="2"/>
    </font>
    <font>
      <b/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8" tint="0.79998168889431442"/>
        <bgColor indexed="64"/>
      </patternFill>
    </fill>
  </fills>
  <borders count="94">
    <border>
      <left/>
      <right/>
      <top/>
      <bottom/>
      <diagonal/>
    </border>
    <border>
      <left style="thick">
        <color indexed="16"/>
      </left>
      <right style="dashed">
        <color indexed="16"/>
      </right>
      <top style="dashed">
        <color indexed="16"/>
      </top>
      <bottom style="dashed">
        <color indexed="16"/>
      </bottom>
      <diagonal/>
    </border>
    <border>
      <left style="dashed">
        <color indexed="16"/>
      </left>
      <right style="thick">
        <color indexed="16"/>
      </right>
      <top style="dashed">
        <color indexed="16"/>
      </top>
      <bottom style="dashed">
        <color indexed="16"/>
      </bottom>
      <diagonal/>
    </border>
    <border>
      <left style="thick">
        <color indexed="16"/>
      </left>
      <right style="dashed">
        <color indexed="16"/>
      </right>
      <top style="dashed">
        <color indexed="16"/>
      </top>
      <bottom style="thick">
        <color indexed="16"/>
      </bottom>
      <diagonal/>
    </border>
    <border>
      <left style="dashed">
        <color indexed="16"/>
      </left>
      <right style="thick">
        <color indexed="16"/>
      </right>
      <top style="dashed">
        <color indexed="16"/>
      </top>
      <bottom style="thick">
        <color indexed="1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16"/>
      </left>
      <right style="dashed">
        <color indexed="16"/>
      </right>
      <top style="thick">
        <color indexed="16"/>
      </top>
      <bottom style="dashed">
        <color indexed="16"/>
      </bottom>
      <diagonal/>
    </border>
    <border>
      <left style="dashed">
        <color indexed="16"/>
      </left>
      <right style="thick">
        <color indexed="16"/>
      </right>
      <top style="thick">
        <color indexed="16"/>
      </top>
      <bottom style="dashed">
        <color indexed="16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16"/>
      </left>
      <right/>
      <top style="thick">
        <color indexed="16"/>
      </top>
      <bottom style="dashed">
        <color indexed="16"/>
      </bottom>
      <diagonal/>
    </border>
    <border>
      <left/>
      <right style="thick">
        <color indexed="16"/>
      </right>
      <top style="thick">
        <color indexed="16"/>
      </top>
      <bottom style="dashed">
        <color indexed="16"/>
      </bottom>
      <diagonal/>
    </border>
  </borders>
  <cellStyleXfs count="2">
    <xf numFmtId="0" fontId="0" fillId="0" borderId="0"/>
    <xf numFmtId="0" fontId="12" fillId="0" borderId="0"/>
  </cellStyleXfs>
  <cellXfs count="235">
    <xf numFmtId="0" fontId="0" fillId="0" borderId="0" xfId="0"/>
    <xf numFmtId="0" fontId="1" fillId="2" borderId="1" xfId="0" applyFont="1" applyFill="1" applyBorder="1" applyAlignment="1" applyProtection="1">
      <alignment horizontal="center"/>
      <protection hidden="1"/>
    </xf>
    <xf numFmtId="0" fontId="0" fillId="2" borderId="2" xfId="0" applyFill="1" applyBorder="1" applyProtection="1">
      <protection hidden="1"/>
    </xf>
    <xf numFmtId="0" fontId="1" fillId="2" borderId="3" xfId="0" applyFont="1" applyFill="1" applyBorder="1" applyAlignment="1" applyProtection="1">
      <alignment horizontal="center"/>
      <protection hidden="1"/>
    </xf>
    <xf numFmtId="0" fontId="0" fillId="2" borderId="4" xfId="0" applyFill="1" applyBorder="1" applyProtection="1">
      <protection hidden="1"/>
    </xf>
    <xf numFmtId="0" fontId="1" fillId="2" borderId="1" xfId="0" applyFont="1" applyFill="1" applyBorder="1" applyAlignment="1" applyProtection="1">
      <alignment horizontal="left"/>
      <protection hidden="1"/>
    </xf>
    <xf numFmtId="0" fontId="0" fillId="2" borderId="2" xfId="0" applyFill="1" applyBorder="1" applyAlignment="1" applyProtection="1">
      <alignment horizontal="center"/>
      <protection hidden="1"/>
    </xf>
    <xf numFmtId="0" fontId="1" fillId="2" borderId="3" xfId="0" applyFont="1" applyFill="1" applyBorder="1" applyAlignment="1" applyProtection="1">
      <alignment horizontal="left"/>
      <protection hidden="1"/>
    </xf>
    <xf numFmtId="0" fontId="0" fillId="0" borderId="0" xfId="0" applyProtection="1">
      <protection hidden="1"/>
    </xf>
    <xf numFmtId="1" fontId="3" fillId="0" borderId="5" xfId="0" applyNumberFormat="1" applyFont="1" applyBorder="1" applyProtection="1">
      <protection hidden="1"/>
    </xf>
    <xf numFmtId="0" fontId="3" fillId="0" borderId="6" xfId="0" applyFont="1" applyBorder="1" applyProtection="1"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textRotation="90"/>
      <protection hidden="1"/>
    </xf>
    <xf numFmtId="0" fontId="0" fillId="0" borderId="5" xfId="0" applyBorder="1" applyAlignment="1" applyProtection="1">
      <alignment horizontal="center" textRotation="90"/>
      <protection hidden="1"/>
    </xf>
    <xf numFmtId="0" fontId="0" fillId="0" borderId="8" xfId="0" applyBorder="1" applyAlignment="1" applyProtection="1">
      <alignment horizontal="center" textRotation="90"/>
      <protection hidden="1"/>
    </xf>
    <xf numFmtId="0" fontId="1" fillId="0" borderId="9" xfId="0" applyFont="1" applyBorder="1" applyAlignment="1" applyProtection="1">
      <alignment horizontal="center"/>
      <protection hidden="1"/>
    </xf>
    <xf numFmtId="0" fontId="1" fillId="2" borderId="10" xfId="0" applyFont="1" applyFill="1" applyBorder="1" applyAlignment="1" applyProtection="1">
      <alignment horizontal="right"/>
      <protection hidden="1"/>
    </xf>
    <xf numFmtId="0" fontId="1" fillId="2" borderId="11" xfId="0" applyFont="1" applyFill="1" applyBorder="1" applyProtection="1">
      <protection hidden="1"/>
    </xf>
    <xf numFmtId="0" fontId="0" fillId="0" borderId="12" xfId="0" applyBorder="1" applyProtection="1">
      <protection hidden="1"/>
    </xf>
    <xf numFmtId="0" fontId="1" fillId="2" borderId="1" xfId="0" applyFont="1" applyFill="1" applyBorder="1" applyAlignment="1" applyProtection="1">
      <alignment horizontal="right"/>
      <protection hidden="1"/>
    </xf>
    <xf numFmtId="0" fontId="1" fillId="2" borderId="2" xfId="0" applyFont="1" applyFill="1" applyBorder="1" applyAlignment="1" applyProtection="1">
      <alignment horizontal="left"/>
      <protection hidden="1"/>
    </xf>
    <xf numFmtId="0" fontId="0" fillId="0" borderId="13" xfId="0" applyBorder="1" applyProtection="1">
      <protection hidden="1"/>
    </xf>
    <xf numFmtId="164" fontId="1" fillId="2" borderId="2" xfId="0" applyNumberFormat="1" applyFont="1" applyFill="1" applyBorder="1" applyProtection="1">
      <protection hidden="1"/>
    </xf>
    <xf numFmtId="0" fontId="1" fillId="2" borderId="3" xfId="0" applyFont="1" applyFill="1" applyBorder="1" applyAlignment="1" applyProtection="1">
      <alignment horizontal="right"/>
      <protection hidden="1"/>
    </xf>
    <xf numFmtId="0" fontId="1" fillId="2" borderId="4" xfId="0" applyFont="1" applyFill="1" applyBorder="1" applyAlignment="1" applyProtection="1">
      <alignment horizontal="left"/>
      <protection hidden="1"/>
    </xf>
    <xf numFmtId="1" fontId="0" fillId="2" borderId="2" xfId="0" applyNumberFormat="1" applyFill="1" applyBorder="1" applyAlignment="1" applyProtection="1">
      <alignment horizontal="center"/>
      <protection hidden="1"/>
    </xf>
    <xf numFmtId="1" fontId="0" fillId="2" borderId="4" xfId="0" applyNumberFormat="1" applyFill="1" applyBorder="1" applyAlignment="1" applyProtection="1">
      <alignment horizontal="center"/>
      <protection hidden="1"/>
    </xf>
    <xf numFmtId="1" fontId="0" fillId="0" borderId="0" xfId="0" applyNumberFormat="1" applyProtection="1">
      <protection hidden="1"/>
    </xf>
    <xf numFmtId="0" fontId="0" fillId="0" borderId="14" xfId="0" applyBorder="1" applyProtection="1">
      <protection hidden="1"/>
    </xf>
    <xf numFmtId="0" fontId="0" fillId="0" borderId="15" xfId="0" applyBorder="1" applyProtection="1">
      <protection hidden="1"/>
    </xf>
    <xf numFmtId="0" fontId="0" fillId="0" borderId="16" xfId="0" applyBorder="1" applyProtection="1">
      <protection hidden="1"/>
    </xf>
    <xf numFmtId="0" fontId="0" fillId="0" borderId="17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8" xfId="0" applyBorder="1" applyProtection="1">
      <protection hidden="1"/>
    </xf>
    <xf numFmtId="1" fontId="3" fillId="0" borderId="19" xfId="0" applyNumberFormat="1" applyFont="1" applyBorder="1" applyAlignment="1" applyProtection="1">
      <alignment horizontal="right"/>
      <protection locked="0"/>
    </xf>
    <xf numFmtId="1" fontId="3" fillId="0" borderId="20" xfId="0" applyNumberFormat="1" applyFont="1" applyBorder="1" applyAlignment="1" applyProtection="1">
      <alignment horizontal="right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22" xfId="0" applyFont="1" applyBorder="1" applyAlignment="1" applyProtection="1">
      <alignment horizontal="center"/>
      <protection locked="0"/>
    </xf>
    <xf numFmtId="0" fontId="6" fillId="0" borderId="23" xfId="0" applyFont="1" applyBorder="1" applyAlignment="1" applyProtection="1">
      <alignment horizontal="center"/>
      <protection locked="0"/>
    </xf>
    <xf numFmtId="0" fontId="6" fillId="0" borderId="24" xfId="0" applyFont="1" applyBorder="1" applyAlignment="1" applyProtection="1">
      <alignment horizontal="center"/>
      <protection locked="0"/>
    </xf>
    <xf numFmtId="0" fontId="6" fillId="0" borderId="25" xfId="0" applyFont="1" applyBorder="1" applyAlignment="1" applyProtection="1">
      <alignment horizontal="center"/>
      <protection locked="0"/>
    </xf>
    <xf numFmtId="0" fontId="6" fillId="0" borderId="26" xfId="0" applyFont="1" applyBorder="1" applyAlignment="1" applyProtection="1">
      <alignment horizontal="center"/>
      <protection locked="0"/>
    </xf>
    <xf numFmtId="0" fontId="7" fillId="0" borderId="27" xfId="0" applyFont="1" applyBorder="1" applyProtection="1">
      <protection locked="0"/>
    </xf>
    <xf numFmtId="0" fontId="0" fillId="0" borderId="5" xfId="0" applyBorder="1" applyProtection="1">
      <protection hidden="1"/>
    </xf>
    <xf numFmtId="0" fontId="0" fillId="0" borderId="28" xfId="0" applyBorder="1" applyAlignment="1" applyProtection="1">
      <alignment horizontal="center"/>
      <protection hidden="1"/>
    </xf>
    <xf numFmtId="0" fontId="12" fillId="0" borderId="5" xfId="1" applyBorder="1" applyAlignment="1">
      <alignment horizontal="left" vertical="center"/>
    </xf>
    <xf numFmtId="0" fontId="12" fillId="0" borderId="5" xfId="1" applyFont="1" applyBorder="1" applyAlignment="1">
      <alignment horizontal="left" vertical="center"/>
    </xf>
    <xf numFmtId="0" fontId="5" fillId="0" borderId="29" xfId="0" applyFont="1" applyBorder="1" applyAlignment="1" applyProtection="1">
      <protection locked="0"/>
    </xf>
    <xf numFmtId="0" fontId="5" fillId="0" borderId="30" xfId="0" applyFont="1" applyBorder="1" applyAlignment="1" applyProtection="1">
      <protection locked="0"/>
    </xf>
    <xf numFmtId="0" fontId="3" fillId="0" borderId="29" xfId="0" applyFont="1" applyBorder="1" applyAlignment="1" applyProtection="1">
      <protection hidden="1"/>
    </xf>
    <xf numFmtId="0" fontId="3" fillId="0" borderId="28" xfId="0" applyFont="1" applyBorder="1" applyAlignment="1" applyProtection="1">
      <protection hidden="1"/>
    </xf>
    <xf numFmtId="0" fontId="7" fillId="0" borderId="31" xfId="0" applyFont="1" applyBorder="1" applyProtection="1">
      <protection locked="0"/>
    </xf>
    <xf numFmtId="0" fontId="1" fillId="0" borderId="0" xfId="0" applyFont="1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centerContinuous"/>
      <protection hidden="1"/>
    </xf>
    <xf numFmtId="0" fontId="10" fillId="0" borderId="32" xfId="0" applyFont="1" applyBorder="1" applyAlignment="1" applyProtection="1">
      <alignment horizontal="centerContinuous" vertical="center"/>
      <protection hidden="1"/>
    </xf>
    <xf numFmtId="0" fontId="0" fillId="0" borderId="33" xfId="0" applyBorder="1" applyProtection="1">
      <protection hidden="1"/>
    </xf>
    <xf numFmtId="0" fontId="0" fillId="0" borderId="34" xfId="0" applyBorder="1" applyAlignment="1" applyProtection="1">
      <alignment horizontal="centerContinuous"/>
      <protection hidden="1"/>
    </xf>
    <xf numFmtId="0" fontId="7" fillId="0" borderId="35" xfId="0" applyFont="1" applyBorder="1" applyProtection="1">
      <protection locked="0"/>
    </xf>
    <xf numFmtId="0" fontId="6" fillId="0" borderId="36" xfId="0" applyFont="1" applyBorder="1" applyAlignment="1" applyProtection="1">
      <alignment horizontal="center"/>
      <protection locked="0"/>
    </xf>
    <xf numFmtId="0" fontId="6" fillId="0" borderId="37" xfId="0" applyFont="1" applyBorder="1" applyAlignment="1" applyProtection="1">
      <alignment horizontal="center"/>
      <protection locked="0"/>
    </xf>
    <xf numFmtId="0" fontId="6" fillId="0" borderId="38" xfId="0" applyFont="1" applyBorder="1" applyAlignment="1" applyProtection="1">
      <alignment horizontal="center"/>
      <protection locked="0"/>
    </xf>
    <xf numFmtId="0" fontId="0" fillId="0" borderId="39" xfId="0" applyBorder="1" applyProtection="1">
      <protection hidden="1"/>
    </xf>
    <xf numFmtId="0" fontId="7" fillId="0" borderId="40" xfId="0" applyFont="1" applyBorder="1" applyProtection="1">
      <protection locked="0"/>
    </xf>
    <xf numFmtId="0" fontId="6" fillId="0" borderId="41" xfId="0" applyFont="1" applyBorder="1" applyAlignment="1" applyProtection="1">
      <alignment horizontal="center"/>
      <protection locked="0"/>
    </xf>
    <xf numFmtId="0" fontId="6" fillId="0" borderId="42" xfId="0" applyFont="1" applyBorder="1" applyAlignment="1" applyProtection="1">
      <alignment horizontal="center"/>
      <protection locked="0"/>
    </xf>
    <xf numFmtId="0" fontId="6" fillId="0" borderId="43" xfId="0" applyFont="1" applyBorder="1" applyAlignment="1" applyProtection="1">
      <alignment horizontal="center"/>
      <protection locked="0"/>
    </xf>
    <xf numFmtId="0" fontId="0" fillId="0" borderId="44" xfId="0" applyBorder="1" applyProtection="1">
      <protection hidden="1"/>
    </xf>
    <xf numFmtId="0" fontId="7" fillId="0" borderId="45" xfId="0" applyFont="1" applyBorder="1" applyProtection="1">
      <protection locked="0"/>
    </xf>
    <xf numFmtId="0" fontId="6" fillId="0" borderId="46" xfId="0" applyFont="1" applyBorder="1" applyAlignment="1" applyProtection="1">
      <alignment horizontal="center"/>
      <protection locked="0"/>
    </xf>
    <xf numFmtId="0" fontId="6" fillId="0" borderId="47" xfId="0" applyFont="1" applyBorder="1" applyAlignment="1" applyProtection="1">
      <alignment horizontal="center"/>
      <protection locked="0"/>
    </xf>
    <xf numFmtId="0" fontId="6" fillId="0" borderId="48" xfId="0" applyFont="1" applyBorder="1" applyAlignment="1" applyProtection="1">
      <alignment horizontal="center"/>
      <protection locked="0"/>
    </xf>
    <xf numFmtId="0" fontId="0" fillId="0" borderId="49" xfId="0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6" fillId="4" borderId="41" xfId="0" applyFont="1" applyFill="1" applyBorder="1" applyAlignment="1" applyProtection="1">
      <alignment horizontal="center"/>
      <protection locked="0"/>
    </xf>
    <xf numFmtId="0" fontId="6" fillId="4" borderId="46" xfId="0" applyFont="1" applyFill="1" applyBorder="1" applyAlignment="1" applyProtection="1">
      <alignment horizontal="center"/>
      <protection locked="0"/>
    </xf>
    <xf numFmtId="0" fontId="6" fillId="4" borderId="36" xfId="0" applyFont="1" applyFill="1" applyBorder="1" applyAlignment="1" applyProtection="1">
      <alignment horizontal="center"/>
      <protection locked="0"/>
    </xf>
    <xf numFmtId="0" fontId="6" fillId="4" borderId="24" xfId="0" applyFont="1" applyFill="1" applyBorder="1" applyAlignment="1" applyProtection="1">
      <alignment horizontal="center"/>
      <protection locked="0"/>
    </xf>
    <xf numFmtId="0" fontId="6" fillId="5" borderId="21" xfId="0" applyFont="1" applyFill="1" applyBorder="1" applyAlignment="1" applyProtection="1">
      <alignment horizontal="center"/>
      <protection locked="0"/>
    </xf>
    <xf numFmtId="0" fontId="6" fillId="5" borderId="22" xfId="0" applyFont="1" applyFill="1" applyBorder="1" applyAlignment="1" applyProtection="1">
      <alignment horizontal="center"/>
      <protection locked="0"/>
    </xf>
    <xf numFmtId="0" fontId="6" fillId="5" borderId="42" xfId="0" applyFont="1" applyFill="1" applyBorder="1" applyAlignment="1" applyProtection="1">
      <alignment horizontal="center"/>
      <protection locked="0"/>
    </xf>
    <xf numFmtId="0" fontId="6" fillId="5" borderId="47" xfId="0" applyFont="1" applyFill="1" applyBorder="1" applyAlignment="1" applyProtection="1">
      <alignment horizontal="center"/>
      <protection locked="0"/>
    </xf>
    <xf numFmtId="0" fontId="6" fillId="5" borderId="37" xfId="0" applyFont="1" applyFill="1" applyBorder="1" applyAlignment="1" applyProtection="1">
      <alignment horizontal="center"/>
      <protection locked="0"/>
    </xf>
    <xf numFmtId="0" fontId="6" fillId="5" borderId="25" xfId="0" applyFont="1" applyFill="1" applyBorder="1" applyAlignment="1" applyProtection="1">
      <alignment horizontal="center"/>
      <protection locked="0"/>
    </xf>
    <xf numFmtId="0" fontId="6" fillId="6" borderId="22" xfId="0" applyFont="1" applyFill="1" applyBorder="1" applyAlignment="1" applyProtection="1">
      <alignment horizontal="center"/>
      <protection locked="0"/>
    </xf>
    <xf numFmtId="0" fontId="6" fillId="6" borderId="42" xfId="0" applyFont="1" applyFill="1" applyBorder="1" applyAlignment="1" applyProtection="1">
      <alignment horizontal="center"/>
      <protection locked="0"/>
    </xf>
    <xf numFmtId="0" fontId="6" fillId="6" borderId="47" xfId="0" applyFont="1" applyFill="1" applyBorder="1" applyAlignment="1" applyProtection="1">
      <alignment horizontal="center"/>
      <protection locked="0"/>
    </xf>
    <xf numFmtId="0" fontId="6" fillId="6" borderId="37" xfId="0" applyFont="1" applyFill="1" applyBorder="1" applyAlignment="1" applyProtection="1">
      <alignment horizontal="center"/>
      <protection locked="0"/>
    </xf>
    <xf numFmtId="0" fontId="6" fillId="6" borderId="25" xfId="0" applyFont="1" applyFill="1" applyBorder="1" applyAlignment="1" applyProtection="1">
      <alignment horizontal="center"/>
      <protection locked="0"/>
    </xf>
    <xf numFmtId="0" fontId="1" fillId="7" borderId="10" xfId="0" applyFont="1" applyFill="1" applyBorder="1" applyAlignment="1" applyProtection="1">
      <alignment horizontal="right"/>
      <protection hidden="1"/>
    </xf>
    <xf numFmtId="0" fontId="1" fillId="7" borderId="11" xfId="0" applyFont="1" applyFill="1" applyBorder="1" applyProtection="1">
      <protection hidden="1"/>
    </xf>
    <xf numFmtId="0" fontId="1" fillId="7" borderId="1" xfId="0" applyFont="1" applyFill="1" applyBorder="1" applyAlignment="1" applyProtection="1">
      <alignment horizontal="right"/>
      <protection hidden="1"/>
    </xf>
    <xf numFmtId="0" fontId="1" fillId="7" borderId="2" xfId="0" applyFont="1" applyFill="1" applyBorder="1" applyAlignment="1" applyProtection="1">
      <alignment horizontal="left"/>
      <protection hidden="1"/>
    </xf>
    <xf numFmtId="164" fontId="1" fillId="7" borderId="2" xfId="0" applyNumberFormat="1" applyFont="1" applyFill="1" applyBorder="1" applyProtection="1">
      <protection hidden="1"/>
    </xf>
    <xf numFmtId="0" fontId="1" fillId="7" borderId="3" xfId="0" applyFont="1" applyFill="1" applyBorder="1" applyAlignment="1" applyProtection="1">
      <alignment horizontal="right"/>
      <protection hidden="1"/>
    </xf>
    <xf numFmtId="0" fontId="1" fillId="7" borderId="4" xfId="0" applyFont="1" applyFill="1" applyBorder="1" applyAlignment="1" applyProtection="1">
      <alignment horizontal="left"/>
      <protection hidden="1"/>
    </xf>
    <xf numFmtId="0" fontId="1" fillId="7" borderId="1" xfId="0" applyFont="1" applyFill="1" applyBorder="1" applyAlignment="1" applyProtection="1">
      <alignment horizontal="center"/>
      <protection hidden="1"/>
    </xf>
    <xf numFmtId="0" fontId="0" fillId="7" borderId="2" xfId="0" applyFill="1" applyBorder="1" applyProtection="1">
      <protection hidden="1"/>
    </xf>
    <xf numFmtId="0" fontId="1" fillId="7" borderId="3" xfId="0" applyFont="1" applyFill="1" applyBorder="1" applyAlignment="1" applyProtection="1">
      <alignment horizontal="center"/>
      <protection hidden="1"/>
    </xf>
    <xf numFmtId="0" fontId="0" fillId="7" borderId="4" xfId="0" applyFill="1" applyBorder="1" applyProtection="1">
      <protection hidden="1"/>
    </xf>
    <xf numFmtId="0" fontId="1" fillId="7" borderId="1" xfId="0" applyFont="1" applyFill="1" applyBorder="1" applyAlignment="1" applyProtection="1">
      <alignment horizontal="left"/>
      <protection hidden="1"/>
    </xf>
    <xf numFmtId="0" fontId="0" fillId="7" borderId="2" xfId="0" applyFill="1" applyBorder="1" applyAlignment="1" applyProtection="1">
      <alignment horizontal="center"/>
      <protection hidden="1"/>
    </xf>
    <xf numFmtId="1" fontId="0" fillId="7" borderId="2" xfId="0" applyNumberFormat="1" applyFill="1" applyBorder="1" applyAlignment="1" applyProtection="1">
      <alignment horizontal="center"/>
      <protection hidden="1"/>
    </xf>
    <xf numFmtId="0" fontId="1" fillId="7" borderId="3" xfId="0" applyFont="1" applyFill="1" applyBorder="1" applyAlignment="1" applyProtection="1">
      <alignment horizontal="left"/>
      <protection hidden="1"/>
    </xf>
    <xf numFmtId="1" fontId="0" fillId="7" borderId="4" xfId="0" applyNumberFormat="1" applyFill="1" applyBorder="1" applyAlignment="1" applyProtection="1">
      <alignment horizontal="center"/>
      <protection hidden="1"/>
    </xf>
    <xf numFmtId="0" fontId="6" fillId="7" borderId="22" xfId="0" applyFont="1" applyFill="1" applyBorder="1" applyAlignment="1" applyProtection="1">
      <alignment horizontal="center"/>
      <protection locked="0"/>
    </xf>
    <xf numFmtId="0" fontId="6" fillId="7" borderId="42" xfId="0" applyFont="1" applyFill="1" applyBorder="1" applyAlignment="1" applyProtection="1">
      <alignment horizontal="center"/>
      <protection locked="0"/>
    </xf>
    <xf numFmtId="0" fontId="6" fillId="7" borderId="47" xfId="0" applyFont="1" applyFill="1" applyBorder="1" applyAlignment="1" applyProtection="1">
      <alignment horizontal="center"/>
      <protection locked="0"/>
    </xf>
    <xf numFmtId="0" fontId="6" fillId="7" borderId="37" xfId="0" applyFont="1" applyFill="1" applyBorder="1" applyAlignment="1" applyProtection="1">
      <alignment horizontal="center"/>
      <protection locked="0"/>
    </xf>
    <xf numFmtId="0" fontId="6" fillId="7" borderId="25" xfId="0" applyFont="1" applyFill="1" applyBorder="1" applyAlignment="1" applyProtection="1">
      <alignment horizontal="center"/>
      <protection locked="0"/>
    </xf>
    <xf numFmtId="0" fontId="8" fillId="0" borderId="65" xfId="0" applyFont="1" applyBorder="1" applyAlignment="1" applyProtection="1">
      <alignment horizontal="left" vertical="center"/>
      <protection hidden="1"/>
    </xf>
    <xf numFmtId="0" fontId="8" fillId="0" borderId="62" xfId="0" applyFont="1" applyBorder="1" applyAlignment="1" applyProtection="1">
      <alignment horizontal="left" vertical="center"/>
      <protection hidden="1"/>
    </xf>
    <xf numFmtId="0" fontId="8" fillId="0" borderId="63" xfId="0" applyFont="1" applyBorder="1" applyAlignment="1" applyProtection="1">
      <alignment horizontal="left" vertical="center"/>
      <protection hidden="1"/>
    </xf>
    <xf numFmtId="0" fontId="0" fillId="0" borderId="65" xfId="0" applyBorder="1" applyAlignment="1" applyProtection="1">
      <alignment horizontal="center"/>
      <protection hidden="1"/>
    </xf>
    <xf numFmtId="0" fontId="0" fillId="0" borderId="62" xfId="0" applyBorder="1" applyAlignment="1" applyProtection="1">
      <alignment horizontal="center"/>
      <protection hidden="1"/>
    </xf>
    <xf numFmtId="0" fontId="0" fillId="0" borderId="63" xfId="0" applyBorder="1" applyAlignment="1" applyProtection="1">
      <alignment horizontal="center"/>
      <protection hidden="1"/>
    </xf>
    <xf numFmtId="0" fontId="1" fillId="0" borderId="61" xfId="0" applyFont="1" applyBorder="1" applyAlignment="1" applyProtection="1">
      <alignment horizontal="left" vertical="center"/>
      <protection hidden="1"/>
    </xf>
    <xf numFmtId="0" fontId="1" fillId="0" borderId="62" xfId="0" applyFont="1" applyBorder="1" applyAlignment="1" applyProtection="1">
      <alignment horizontal="left" vertical="center"/>
      <protection hidden="1"/>
    </xf>
    <xf numFmtId="0" fontId="1" fillId="0" borderId="64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1" fillId="0" borderId="28" xfId="0" applyFont="1" applyBorder="1" applyAlignment="1" applyProtection="1">
      <alignment horizontal="center"/>
      <protection hidden="1"/>
    </xf>
    <xf numFmtId="0" fontId="8" fillId="0" borderId="61" xfId="0" applyFont="1" applyBorder="1" applyAlignment="1" applyProtection="1">
      <alignment horizontal="left" vertical="center"/>
      <protection hidden="1"/>
    </xf>
    <xf numFmtId="0" fontId="6" fillId="0" borderId="67" xfId="0" applyFont="1" applyBorder="1" applyAlignment="1" applyProtection="1">
      <alignment horizontal="center" vertical="center"/>
      <protection locked="0"/>
    </xf>
    <xf numFmtId="0" fontId="6" fillId="0" borderId="68" xfId="0" applyFont="1" applyBorder="1" applyAlignment="1" applyProtection="1">
      <alignment horizontal="center" vertical="center"/>
      <protection locked="0"/>
    </xf>
    <xf numFmtId="1" fontId="6" fillId="0" borderId="50" xfId="0" applyNumberFormat="1" applyFont="1" applyBorder="1" applyAlignment="1" applyProtection="1">
      <alignment horizontal="center"/>
      <protection locked="0"/>
    </xf>
    <xf numFmtId="1" fontId="6" fillId="0" borderId="69" xfId="0" applyNumberFormat="1" applyFont="1" applyBorder="1" applyAlignment="1" applyProtection="1">
      <alignment horizontal="center"/>
      <protection locked="0"/>
    </xf>
    <xf numFmtId="0" fontId="6" fillId="0" borderId="74" xfId="0" applyFont="1" applyBorder="1" applyAlignment="1" applyProtection="1">
      <alignment horizontal="center" vertical="center"/>
      <protection locked="0"/>
    </xf>
    <xf numFmtId="0" fontId="6" fillId="0" borderId="39" xfId="0" applyFont="1" applyBorder="1" applyAlignment="1" applyProtection="1">
      <alignment horizontal="center" vertical="center"/>
      <protection locked="0"/>
    </xf>
    <xf numFmtId="0" fontId="1" fillId="0" borderId="83" xfId="0" applyFont="1" applyBorder="1" applyAlignment="1" applyProtection="1">
      <alignment horizontal="right"/>
      <protection hidden="1"/>
    </xf>
    <xf numFmtId="0" fontId="1" fillId="0" borderId="84" xfId="0" applyFont="1" applyBorder="1" applyAlignment="1" applyProtection="1">
      <alignment horizontal="right"/>
      <protection hidden="1"/>
    </xf>
    <xf numFmtId="0" fontId="1" fillId="0" borderId="85" xfId="0" applyFont="1" applyBorder="1" applyAlignment="1" applyProtection="1">
      <alignment horizontal="right"/>
      <protection hidden="1"/>
    </xf>
    <xf numFmtId="1" fontId="1" fillId="0" borderId="0" xfId="0" applyNumberFormat="1" applyFont="1" applyBorder="1" applyAlignment="1" applyProtection="1">
      <alignment horizontal="left"/>
      <protection hidden="1"/>
    </xf>
    <xf numFmtId="1" fontId="1" fillId="0" borderId="28" xfId="0" applyNumberFormat="1" applyFont="1" applyBorder="1" applyAlignment="1" applyProtection="1">
      <alignment horizontal="left"/>
      <protection hidden="1"/>
    </xf>
    <xf numFmtId="0" fontId="0" fillId="0" borderId="86" xfId="0" applyBorder="1" applyAlignment="1" applyProtection="1">
      <alignment horizontal="center"/>
      <protection hidden="1"/>
    </xf>
    <xf numFmtId="0" fontId="0" fillId="0" borderId="87" xfId="0" applyBorder="1" applyAlignment="1" applyProtection="1">
      <alignment horizontal="center"/>
      <protection hidden="1"/>
    </xf>
    <xf numFmtId="0" fontId="0" fillId="0" borderId="47" xfId="0" applyBorder="1" applyAlignment="1" applyProtection="1">
      <alignment horizontal="center"/>
      <protection hidden="1"/>
    </xf>
    <xf numFmtId="0" fontId="0" fillId="0" borderId="48" xfId="0" applyBorder="1" applyAlignment="1" applyProtection="1">
      <alignment horizontal="center"/>
      <protection hidden="1"/>
    </xf>
    <xf numFmtId="1" fontId="6" fillId="0" borderId="66" xfId="0" applyNumberFormat="1" applyFont="1" applyBorder="1" applyAlignment="1" applyProtection="1">
      <alignment horizontal="center"/>
      <protection locked="0"/>
    </xf>
    <xf numFmtId="1" fontId="6" fillId="0" borderId="37" xfId="0" applyNumberFormat="1" applyFont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hidden="1"/>
    </xf>
    <xf numFmtId="0" fontId="0" fillId="0" borderId="61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70" xfId="0" applyFont="1" applyBorder="1" applyAlignment="1" applyProtection="1">
      <alignment horizontal="center"/>
      <protection hidden="1"/>
    </xf>
    <xf numFmtId="0" fontId="3" fillId="0" borderId="71" xfId="0" applyFont="1" applyBorder="1" applyAlignment="1" applyProtection="1">
      <alignment horizontal="center"/>
      <protection hidden="1"/>
    </xf>
    <xf numFmtId="0" fontId="3" fillId="0" borderId="72" xfId="0" applyFont="1" applyBorder="1" applyAlignment="1" applyProtection="1">
      <alignment horizontal="center"/>
      <protection hidden="1"/>
    </xf>
    <xf numFmtId="0" fontId="4" fillId="0" borderId="73" xfId="0" applyFont="1" applyBorder="1" applyAlignment="1" applyProtection="1">
      <alignment horizontal="center" vertical="center" wrapText="1"/>
      <protection hidden="1"/>
    </xf>
    <xf numFmtId="0" fontId="4" fillId="0" borderId="74" xfId="0" applyFont="1" applyBorder="1" applyAlignment="1" applyProtection="1">
      <alignment horizontal="center" vertical="center" wrapText="1"/>
      <protection hidden="1"/>
    </xf>
    <xf numFmtId="0" fontId="4" fillId="0" borderId="75" xfId="0" applyFont="1" applyBorder="1" applyAlignment="1" applyProtection="1">
      <alignment horizontal="center" vertical="center" wrapText="1"/>
      <protection hidden="1"/>
    </xf>
    <xf numFmtId="0" fontId="4" fillId="0" borderId="76" xfId="0" applyFont="1" applyBorder="1" applyAlignment="1" applyProtection="1">
      <alignment horizontal="center" vertical="center" wrapText="1"/>
      <protection hidden="1"/>
    </xf>
    <xf numFmtId="0" fontId="4" fillId="0" borderId="77" xfId="0" applyFont="1" applyBorder="1" applyAlignment="1" applyProtection="1">
      <alignment horizontal="center" vertical="center" wrapText="1"/>
      <protection hidden="1"/>
    </xf>
    <xf numFmtId="0" fontId="4" fillId="0" borderId="66" xfId="0" applyFont="1" applyBorder="1" applyAlignment="1" applyProtection="1">
      <alignment horizontal="center" vertical="center" wrapText="1"/>
      <protection hidden="1"/>
    </xf>
    <xf numFmtId="0" fontId="4" fillId="0" borderId="78" xfId="0" applyFont="1" applyBorder="1" applyAlignment="1" applyProtection="1">
      <alignment horizontal="center" vertical="center" wrapText="1"/>
      <protection hidden="1"/>
    </xf>
    <xf numFmtId="0" fontId="4" fillId="0" borderId="51" xfId="0" applyFont="1" applyBorder="1" applyAlignment="1" applyProtection="1">
      <alignment horizontal="center" vertical="center" wrapText="1"/>
      <protection hidden="1"/>
    </xf>
    <xf numFmtId="0" fontId="4" fillId="0" borderId="79" xfId="0" applyFont="1" applyBorder="1" applyAlignment="1" applyProtection="1">
      <alignment horizontal="center" vertical="center" wrapText="1"/>
      <protection hidden="1"/>
    </xf>
    <xf numFmtId="1" fontId="3" fillId="0" borderId="80" xfId="0" applyNumberFormat="1" applyFont="1" applyBorder="1" applyAlignment="1" applyProtection="1">
      <alignment horizontal="center" vertical="center"/>
      <protection hidden="1"/>
    </xf>
    <xf numFmtId="1" fontId="3" fillId="0" borderId="81" xfId="0" applyNumberFormat="1" applyFont="1" applyBorder="1" applyAlignment="1" applyProtection="1">
      <alignment horizontal="center" vertical="center"/>
      <protection hidden="1"/>
    </xf>
    <xf numFmtId="1" fontId="3" fillId="0" borderId="57" xfId="0" applyNumberFormat="1" applyFont="1" applyBorder="1" applyAlignment="1" applyProtection="1">
      <alignment horizontal="center" vertical="center"/>
      <protection hidden="1"/>
    </xf>
    <xf numFmtId="1" fontId="3" fillId="0" borderId="82" xfId="0" applyNumberFormat="1" applyFont="1" applyBorder="1" applyAlignment="1" applyProtection="1">
      <alignment horizontal="center" vertical="center"/>
      <protection hidden="1"/>
    </xf>
    <xf numFmtId="1" fontId="1" fillId="0" borderId="29" xfId="0" applyNumberFormat="1" applyFont="1" applyBorder="1" applyAlignment="1" applyProtection="1">
      <alignment horizontal="left"/>
      <protection hidden="1"/>
    </xf>
    <xf numFmtId="1" fontId="1" fillId="0" borderId="30" xfId="0" applyNumberFormat="1" applyFont="1" applyBorder="1" applyAlignment="1" applyProtection="1">
      <alignment horizontal="left"/>
      <protection hidden="1"/>
    </xf>
    <xf numFmtId="1" fontId="3" fillId="0" borderId="50" xfId="0" applyNumberFormat="1" applyFont="1" applyBorder="1" applyAlignment="1" applyProtection="1">
      <alignment horizontal="center" vertical="center"/>
      <protection hidden="1"/>
    </xf>
    <xf numFmtId="1" fontId="3" fillId="0" borderId="51" xfId="0" applyNumberFormat="1" applyFont="1" applyBorder="1" applyAlignment="1" applyProtection="1">
      <alignment horizontal="center" vertical="center"/>
      <protection hidden="1"/>
    </xf>
    <xf numFmtId="0" fontId="3" fillId="0" borderId="52" xfId="0" applyFont="1" applyBorder="1" applyAlignment="1" applyProtection="1">
      <alignment horizontal="center" vertical="center" wrapText="1"/>
      <protection hidden="1"/>
    </xf>
    <xf numFmtId="0" fontId="3" fillId="0" borderId="53" xfId="0" applyFont="1" applyBorder="1" applyAlignment="1" applyProtection="1">
      <alignment horizontal="center" vertical="center"/>
      <protection hidden="1"/>
    </xf>
    <xf numFmtId="0" fontId="0" fillId="0" borderId="54" xfId="0" applyBorder="1" applyAlignment="1" applyProtection="1">
      <alignment horizontal="center"/>
      <protection hidden="1"/>
    </xf>
    <xf numFmtId="0" fontId="0" fillId="0" borderId="55" xfId="0" applyBorder="1" applyAlignment="1" applyProtection="1">
      <alignment horizontal="center"/>
      <protection hidden="1"/>
    </xf>
    <xf numFmtId="0" fontId="0" fillId="0" borderId="34" xfId="0" applyBorder="1" applyAlignment="1" applyProtection="1">
      <alignment horizontal="center"/>
      <protection hidden="1"/>
    </xf>
    <xf numFmtId="0" fontId="0" fillId="0" borderId="56" xfId="0" applyBorder="1" applyAlignment="1" applyProtection="1">
      <alignment horizontal="center"/>
      <protection hidden="1"/>
    </xf>
    <xf numFmtId="0" fontId="0" fillId="0" borderId="32" xfId="0" applyBorder="1" applyAlignment="1" applyProtection="1">
      <alignment horizontal="center"/>
      <protection hidden="1"/>
    </xf>
    <xf numFmtId="0" fontId="0" fillId="0" borderId="57" xfId="0" applyBorder="1" applyAlignment="1" applyProtection="1">
      <alignment horizontal="center"/>
      <protection hidden="1"/>
    </xf>
    <xf numFmtId="0" fontId="0" fillId="0" borderId="58" xfId="0" applyBorder="1" applyAlignment="1" applyProtection="1">
      <alignment horizontal="center"/>
      <protection hidden="1"/>
    </xf>
    <xf numFmtId="0" fontId="0" fillId="0" borderId="33" xfId="0" applyBorder="1" applyAlignment="1" applyProtection="1">
      <alignment horizontal="center"/>
      <protection hidden="1"/>
    </xf>
    <xf numFmtId="0" fontId="1" fillId="0" borderId="54" xfId="0" applyFont="1" applyBorder="1" applyAlignment="1" applyProtection="1">
      <alignment horizontal="center"/>
      <protection hidden="1"/>
    </xf>
    <xf numFmtId="0" fontId="1" fillId="0" borderId="55" xfId="0" applyFont="1" applyBorder="1" applyAlignment="1" applyProtection="1">
      <alignment horizontal="center"/>
      <protection hidden="1"/>
    </xf>
    <xf numFmtId="0" fontId="1" fillId="0" borderId="59" xfId="0" applyFont="1" applyBorder="1" applyAlignment="1" applyProtection="1">
      <alignment horizontal="center"/>
      <protection hidden="1"/>
    </xf>
    <xf numFmtId="0" fontId="1" fillId="0" borderId="56" xfId="0" applyFont="1" applyBorder="1" applyAlignment="1" applyProtection="1">
      <alignment horizontal="center"/>
      <protection hidden="1"/>
    </xf>
    <xf numFmtId="0" fontId="1" fillId="0" borderId="57" xfId="0" applyFont="1" applyBorder="1" applyAlignment="1" applyProtection="1">
      <alignment horizontal="center"/>
      <protection hidden="1"/>
    </xf>
    <xf numFmtId="0" fontId="1" fillId="0" borderId="58" xfId="0" applyFont="1" applyBorder="1" applyAlignment="1" applyProtection="1">
      <alignment horizontal="center"/>
      <protection hidden="1"/>
    </xf>
    <xf numFmtId="0" fontId="1" fillId="0" borderId="60" xfId="0" applyFont="1" applyBorder="1" applyAlignment="1" applyProtection="1">
      <alignment horizontal="center"/>
      <protection hidden="1"/>
    </xf>
    <xf numFmtId="0" fontId="3" fillId="0" borderId="89" xfId="0" applyFont="1" applyBorder="1" applyAlignment="1" applyProtection="1">
      <alignment horizontal="center" vertical="center" textRotation="90"/>
      <protection hidden="1"/>
    </xf>
    <xf numFmtId="0" fontId="3" fillId="0" borderId="90" xfId="0" applyFont="1" applyBorder="1" applyAlignment="1" applyProtection="1">
      <alignment horizontal="center" vertical="center" textRotation="90"/>
      <protection hidden="1"/>
    </xf>
    <xf numFmtId="0" fontId="3" fillId="0" borderId="88" xfId="0" applyFont="1" applyBorder="1" applyAlignment="1" applyProtection="1">
      <alignment horizontal="center" vertical="center" textRotation="90"/>
      <protection hidden="1"/>
    </xf>
    <xf numFmtId="0" fontId="7" fillId="0" borderId="73" xfId="0" applyFont="1" applyBorder="1" applyAlignment="1" applyProtection="1">
      <alignment horizontal="center" vertical="center"/>
      <protection locked="0"/>
    </xf>
    <xf numFmtId="0" fontId="7" fillId="0" borderId="68" xfId="0" applyFont="1" applyBorder="1" applyAlignment="1" applyProtection="1">
      <alignment horizontal="center" vertical="center"/>
      <protection locked="0"/>
    </xf>
    <xf numFmtId="1" fontId="7" fillId="0" borderId="76" xfId="0" applyNumberFormat="1" applyFont="1" applyBorder="1" applyAlignment="1" applyProtection="1">
      <alignment horizontal="center"/>
      <protection locked="0"/>
    </xf>
    <xf numFmtId="1" fontId="7" fillId="0" borderId="69" xfId="0" applyNumberFormat="1" applyFont="1" applyBorder="1" applyAlignment="1" applyProtection="1">
      <alignment horizontal="center"/>
      <protection locked="0"/>
    </xf>
    <xf numFmtId="0" fontId="9" fillId="0" borderId="54" xfId="0" applyFont="1" applyBorder="1" applyAlignment="1" applyProtection="1">
      <alignment horizontal="center" vertical="center"/>
      <protection hidden="1"/>
    </xf>
    <xf numFmtId="0" fontId="9" fillId="0" borderId="55" xfId="0" applyFont="1" applyBorder="1" applyAlignment="1" applyProtection="1">
      <alignment horizontal="center" vertical="center"/>
      <protection hidden="1"/>
    </xf>
    <xf numFmtId="0" fontId="9" fillId="0" borderId="34" xfId="0" applyFont="1" applyBorder="1" applyAlignment="1" applyProtection="1">
      <alignment horizontal="center" vertical="center"/>
      <protection hidden="1"/>
    </xf>
    <xf numFmtId="0" fontId="9" fillId="0" borderId="56" xfId="0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 vertical="center"/>
      <protection hidden="1"/>
    </xf>
    <xf numFmtId="0" fontId="9" fillId="0" borderId="32" xfId="0" applyFont="1" applyBorder="1" applyAlignment="1" applyProtection="1">
      <alignment horizontal="center" vertical="center"/>
      <protection hidden="1"/>
    </xf>
    <xf numFmtId="0" fontId="9" fillId="0" borderId="57" xfId="0" applyFont="1" applyBorder="1" applyAlignment="1" applyProtection="1">
      <alignment horizontal="center" vertical="center"/>
      <protection hidden="1"/>
    </xf>
    <xf numFmtId="0" fontId="9" fillId="0" borderId="58" xfId="0" applyFont="1" applyBorder="1" applyAlignment="1" applyProtection="1">
      <alignment horizontal="center" vertical="center"/>
      <protection hidden="1"/>
    </xf>
    <xf numFmtId="0" fontId="9" fillId="0" borderId="33" xfId="0" applyFont="1" applyBorder="1" applyAlignment="1" applyProtection="1">
      <alignment horizontal="center" vertical="center"/>
      <protection hidden="1"/>
    </xf>
    <xf numFmtId="0" fontId="12" fillId="0" borderId="61" xfId="1" applyBorder="1" applyAlignment="1">
      <alignment horizontal="left" vertical="center"/>
    </xf>
    <xf numFmtId="0" fontId="12" fillId="0" borderId="63" xfId="1" applyBorder="1" applyAlignment="1">
      <alignment horizontal="left" vertical="center"/>
    </xf>
    <xf numFmtId="0" fontId="0" fillId="0" borderId="25" xfId="0" applyBorder="1" applyAlignment="1" applyProtection="1">
      <alignment horizontal="center"/>
      <protection hidden="1"/>
    </xf>
    <xf numFmtId="0" fontId="0" fillId="0" borderId="26" xfId="0" applyBorder="1" applyAlignment="1" applyProtection="1">
      <alignment horizontal="center"/>
      <protection hidden="1"/>
    </xf>
    <xf numFmtId="0" fontId="10" fillId="0" borderId="61" xfId="0" applyFont="1" applyBorder="1" applyAlignment="1" applyProtection="1">
      <alignment horizontal="center" vertical="center"/>
      <protection hidden="1"/>
    </xf>
    <xf numFmtId="0" fontId="10" fillId="0" borderId="62" xfId="0" applyFont="1" applyBorder="1" applyAlignment="1" applyProtection="1">
      <alignment horizontal="center" vertical="center"/>
      <protection hidden="1"/>
    </xf>
    <xf numFmtId="0" fontId="10" fillId="0" borderId="63" xfId="0" applyFont="1" applyBorder="1" applyAlignment="1" applyProtection="1">
      <alignment horizontal="center" vertical="center"/>
      <protection hidden="1"/>
    </xf>
    <xf numFmtId="0" fontId="11" fillId="0" borderId="61" xfId="0" applyFont="1" applyBorder="1" applyAlignment="1" applyProtection="1">
      <alignment horizontal="center" vertical="center"/>
      <protection hidden="1"/>
    </xf>
    <xf numFmtId="0" fontId="11" fillId="0" borderId="62" xfId="0" applyFont="1" applyBorder="1" applyAlignment="1" applyProtection="1">
      <alignment horizontal="center" vertical="center"/>
      <protection hidden="1"/>
    </xf>
    <xf numFmtId="0" fontId="11" fillId="0" borderId="63" xfId="0" applyFont="1" applyBorder="1" applyAlignment="1" applyProtection="1">
      <alignment horizontal="center" vertical="center"/>
      <protection hidden="1"/>
    </xf>
    <xf numFmtId="0" fontId="3" fillId="0" borderId="89" xfId="0" applyFont="1" applyBorder="1" applyAlignment="1" applyProtection="1">
      <alignment horizontal="left"/>
      <protection hidden="1"/>
    </xf>
    <xf numFmtId="0" fontId="3" fillId="0" borderId="71" xfId="0" applyFont="1" applyBorder="1" applyAlignment="1" applyProtection="1">
      <alignment horizontal="left"/>
      <protection hidden="1"/>
    </xf>
    <xf numFmtId="0" fontId="3" fillId="0" borderId="88" xfId="0" applyFont="1" applyBorder="1" applyAlignment="1" applyProtection="1">
      <alignment horizontal="left"/>
      <protection hidden="1"/>
    </xf>
    <xf numFmtId="0" fontId="3" fillId="0" borderId="9" xfId="0" applyFont="1" applyBorder="1" applyAlignment="1" applyProtection="1">
      <alignment horizontal="left"/>
      <protection hidden="1"/>
    </xf>
    <xf numFmtId="0" fontId="0" fillId="0" borderId="22" xfId="0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0" fillId="0" borderId="42" xfId="0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37" xfId="0" applyBorder="1" applyAlignment="1" applyProtection="1">
      <alignment horizontal="center"/>
      <protection hidden="1"/>
    </xf>
    <xf numFmtId="0" fontId="0" fillId="0" borderId="38" xfId="0" applyBorder="1" applyAlignment="1" applyProtection="1">
      <alignment horizontal="center"/>
      <protection hidden="1"/>
    </xf>
    <xf numFmtId="0" fontId="2" fillId="3" borderId="10" xfId="0" applyFont="1" applyFill="1" applyBorder="1" applyAlignment="1" applyProtection="1">
      <alignment horizontal="center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0" fontId="3" fillId="0" borderId="91" xfId="0" applyFont="1" applyBorder="1" applyAlignment="1" applyProtection="1">
      <alignment horizontal="center"/>
      <protection hidden="1"/>
    </xf>
    <xf numFmtId="0" fontId="3" fillId="0" borderId="62" xfId="0" applyFont="1" applyBorder="1" applyAlignment="1" applyProtection="1">
      <alignment horizontal="center"/>
      <protection hidden="1"/>
    </xf>
    <xf numFmtId="0" fontId="3" fillId="0" borderId="64" xfId="0" applyFont="1" applyBorder="1" applyAlignment="1" applyProtection="1">
      <alignment horizontal="center"/>
      <protection hidden="1"/>
    </xf>
    <xf numFmtId="0" fontId="2" fillId="3" borderId="92" xfId="0" applyFont="1" applyFill="1" applyBorder="1" applyAlignment="1" applyProtection="1">
      <alignment horizontal="center"/>
      <protection hidden="1"/>
    </xf>
    <xf numFmtId="0" fontId="2" fillId="3" borderId="93" xfId="0" applyFont="1" applyFill="1" applyBorder="1" applyAlignment="1" applyProtection="1">
      <alignment horizontal="center"/>
      <protection hidden="1"/>
    </xf>
    <xf numFmtId="0" fontId="13" fillId="0" borderId="61" xfId="0" applyFont="1" applyBorder="1" applyAlignment="1" applyProtection="1">
      <alignment horizontal="left" vertical="center"/>
      <protection hidden="1"/>
    </xf>
    <xf numFmtId="0" fontId="13" fillId="0" borderId="62" xfId="0" applyFont="1" applyBorder="1" applyAlignment="1" applyProtection="1">
      <alignment horizontal="left" vertical="center"/>
      <protection hidden="1"/>
    </xf>
    <xf numFmtId="0" fontId="13" fillId="0" borderId="64" xfId="0" applyFont="1" applyBorder="1" applyAlignment="1" applyProtection="1">
      <alignment horizontal="left" vertical="center"/>
      <protection hidden="1"/>
    </xf>
    <xf numFmtId="0" fontId="14" fillId="0" borderId="61" xfId="0" applyFont="1" applyBorder="1" applyAlignment="1" applyProtection="1">
      <alignment horizontal="left" vertical="center"/>
      <protection hidden="1"/>
    </xf>
    <xf numFmtId="0" fontId="14" fillId="0" borderId="62" xfId="0" applyFont="1" applyBorder="1" applyAlignment="1" applyProtection="1">
      <alignment horizontal="left" vertical="center"/>
      <protection hidden="1"/>
    </xf>
    <xf numFmtId="0" fontId="14" fillId="0" borderId="64" xfId="0" applyFont="1" applyBorder="1" applyAlignment="1" applyProtection="1">
      <alignment horizontal="left" vertical="center"/>
      <protection hidden="1"/>
    </xf>
  </cellXfs>
  <cellStyles count="2">
    <cellStyle name="Normal" xfId="0" builtinId="0"/>
    <cellStyle name="Normal 6" xfId="1"/>
  </cellStyles>
  <dxfs count="26"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  <dxf>
      <font>
        <color theme="8" tint="0.59996337778862885"/>
      </font>
      <fill>
        <patternFill>
          <bgColor theme="8" tint="0.59996337778862885"/>
        </patternFill>
      </fill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368299</xdr:colOff>
      <xdr:row>0</xdr:row>
      <xdr:rowOff>76200</xdr:rowOff>
    </xdr:from>
    <xdr:to>
      <xdr:col>10</xdr:col>
      <xdr:colOff>387350</xdr:colOff>
      <xdr:row>60</xdr:row>
      <xdr:rowOff>123825</xdr:rowOff>
    </xdr:to>
    <xdr:pic>
      <xdr:nvPicPr>
        <xdr:cNvPr id="2" name="Resim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2" t="758" r="7094" b="2177"/>
        <a:stretch/>
      </xdr:blipFill>
      <xdr:spPr bwMode="auto">
        <a:xfrm>
          <a:off x="368299" y="76200"/>
          <a:ext cx="6115051" cy="976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398990</xdr:colOff>
      <xdr:row>1</xdr:row>
      <xdr:rowOff>3175</xdr:rowOff>
    </xdr:from>
    <xdr:to>
      <xdr:col>22</xdr:col>
      <xdr:colOff>313266</xdr:colOff>
      <xdr:row>60</xdr:row>
      <xdr:rowOff>87204</xdr:rowOff>
    </xdr:to>
    <xdr:pic>
      <xdr:nvPicPr>
        <xdr:cNvPr id="3" name="Resim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2448" r="5413" b="5012"/>
        <a:stretch/>
      </xdr:blipFill>
      <xdr:spPr bwMode="auto">
        <a:xfrm>
          <a:off x="7104590" y="165100"/>
          <a:ext cx="6619876" cy="963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266700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266700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266700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95375" cy="1095375"/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95375" cy="1095375"/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266700</xdr:rowOff>
    </xdr:to>
    <xdr:pic>
      <xdr:nvPicPr>
        <xdr:cNvPr id="1041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266700</xdr:rowOff>
    </xdr:to>
    <xdr:pic>
      <xdr:nvPicPr>
        <xdr:cNvPr id="2059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266700</xdr:rowOff>
    </xdr:to>
    <xdr:pic>
      <xdr:nvPicPr>
        <xdr:cNvPr id="4105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266700</xdr:rowOff>
    </xdr:to>
    <xdr:pic>
      <xdr:nvPicPr>
        <xdr:cNvPr id="5128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266700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95375" cy="1095375"/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266700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266700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showGridLines="0" view="pageBreakPreview" topLeftCell="B1" zoomScaleNormal="100" zoomScaleSheetLayoutView="100" workbookViewId="0">
      <selection activeCell="AD31" sqref="AD31"/>
    </sheetView>
  </sheetViews>
  <sheetFormatPr defaultRowHeight="12.75" x14ac:dyDescent="0.2"/>
  <sheetData/>
  <sheetProtection sheet="1" objects="1" scenarios="1"/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T40"/>
  <sheetViews>
    <sheetView showGridLines="0" showRowColHeaders="0" view="pageBreakPreview" zoomScaleNormal="100" zoomScaleSheetLayoutView="100" workbookViewId="0">
      <selection activeCell="AO17" sqref="AO17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76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1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1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5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2025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MAYIS 2025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4</v>
      </c>
      <c r="E10" s="12">
        <f>IF(D10&gt;6,1,D10+1)</f>
        <v>5</v>
      </c>
      <c r="F10" s="12">
        <f t="shared" ref="F10:P10" si="0">IF(E10&gt;6,1,E10+1)</f>
        <v>6</v>
      </c>
      <c r="G10" s="12">
        <f t="shared" si="0"/>
        <v>7</v>
      </c>
      <c r="H10" s="12">
        <f t="shared" si="0"/>
        <v>1</v>
      </c>
      <c r="I10" s="12">
        <f t="shared" si="0"/>
        <v>2</v>
      </c>
      <c r="J10" s="12">
        <f t="shared" si="0"/>
        <v>3</v>
      </c>
      <c r="K10" s="12">
        <f t="shared" si="0"/>
        <v>4</v>
      </c>
      <c r="L10" s="12">
        <f t="shared" si="0"/>
        <v>5</v>
      </c>
      <c r="M10" s="12">
        <f t="shared" si="0"/>
        <v>6</v>
      </c>
      <c r="N10" s="12">
        <f t="shared" si="0"/>
        <v>7</v>
      </c>
      <c r="O10" s="12">
        <f t="shared" si="0"/>
        <v>1</v>
      </c>
      <c r="P10" s="12">
        <f t="shared" si="0"/>
        <v>2</v>
      </c>
      <c r="Q10" s="12">
        <f>IF(P10&gt;6,1,P10+1)</f>
        <v>3</v>
      </c>
      <c r="R10" s="12">
        <f>IF(Q10&gt;6,1,Q10+1)</f>
        <v>4</v>
      </c>
      <c r="S10" s="12">
        <f>IF(R10&gt;6,1,R10+1)</f>
        <v>5</v>
      </c>
      <c r="T10" s="12">
        <f>IF(S10&gt;6,1,S10+1)</f>
        <v>6</v>
      </c>
      <c r="U10" s="47">
        <f t="shared" ref="U10:AH10" si="1">IF(T10&gt;6,1,T10+1)</f>
        <v>7</v>
      </c>
      <c r="V10" s="12">
        <f t="shared" si="1"/>
        <v>1</v>
      </c>
      <c r="W10" s="12">
        <f t="shared" si="1"/>
        <v>2</v>
      </c>
      <c r="X10" s="12">
        <f t="shared" si="1"/>
        <v>3</v>
      </c>
      <c r="Y10" s="12">
        <f t="shared" si="1"/>
        <v>4</v>
      </c>
      <c r="Z10" s="12">
        <f t="shared" si="1"/>
        <v>5</v>
      </c>
      <c r="AA10" s="12">
        <f t="shared" si="1"/>
        <v>6</v>
      </c>
      <c r="AB10" s="12">
        <f t="shared" si="1"/>
        <v>7</v>
      </c>
      <c r="AC10" s="12">
        <f t="shared" si="1"/>
        <v>1</v>
      </c>
      <c r="AD10" s="12">
        <f t="shared" si="1"/>
        <v>2</v>
      </c>
      <c r="AE10" s="12">
        <f t="shared" si="1"/>
        <v>3</v>
      </c>
      <c r="AF10" s="12">
        <f t="shared" si="1"/>
        <v>4</v>
      </c>
      <c r="AG10" s="12">
        <f t="shared" si="1"/>
        <v>5</v>
      </c>
      <c r="AH10" s="13">
        <f t="shared" si="1"/>
        <v>6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">
        <v>4</v>
      </c>
      <c r="E11" s="15" t="s">
        <v>5</v>
      </c>
      <c r="F11" s="15" t="s">
        <v>6</v>
      </c>
      <c r="G11" s="15" t="s">
        <v>7</v>
      </c>
      <c r="H11" s="15" t="s">
        <v>1</v>
      </c>
      <c r="I11" s="15" t="s">
        <v>2</v>
      </c>
      <c r="J11" s="15" t="s">
        <v>3</v>
      </c>
      <c r="K11" s="15" t="s">
        <v>4</v>
      </c>
      <c r="L11" s="15" t="s">
        <v>5</v>
      </c>
      <c r="M11" s="15" t="s">
        <v>6</v>
      </c>
      <c r="N11" s="15" t="s">
        <v>7</v>
      </c>
      <c r="O11" s="15" t="s">
        <v>1</v>
      </c>
      <c r="P11" s="15" t="s">
        <v>2</v>
      </c>
      <c r="Q11" s="15" t="s">
        <v>3</v>
      </c>
      <c r="R11" s="15" t="s">
        <v>4</v>
      </c>
      <c r="S11" s="15" t="s">
        <v>5</v>
      </c>
      <c r="T11" s="15" t="s">
        <v>6</v>
      </c>
      <c r="U11" s="15" t="s">
        <v>7</v>
      </c>
      <c r="V11" s="15" t="s">
        <v>1</v>
      </c>
      <c r="W11" s="15" t="s">
        <v>2</v>
      </c>
      <c r="X11" s="15" t="s">
        <v>3</v>
      </c>
      <c r="Y11" s="15" t="s">
        <v>4</v>
      </c>
      <c r="Z11" s="15" t="s">
        <v>5</v>
      </c>
      <c r="AA11" s="15" t="s">
        <v>6</v>
      </c>
      <c r="AB11" s="15" t="s">
        <v>7</v>
      </c>
      <c r="AC11" s="15" t="s">
        <v>1</v>
      </c>
      <c r="AD11" s="15" t="s">
        <v>2</v>
      </c>
      <c r="AE11" s="15" t="s">
        <v>3</v>
      </c>
      <c r="AF11" s="15" t="s">
        <v>4</v>
      </c>
      <c r="AG11" s="15" t="s">
        <v>5</v>
      </c>
      <c r="AH11" s="16" t="s">
        <v>6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f>IF(OR((AF12=$AR$13),AF12=""),"",AF12+1)</f>
        <v>30</v>
      </c>
      <c r="AH12" s="17">
        <f>IF(OR((AG12=$AR$13),AG12=""),"",AG12+1)</f>
        <v>31</v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MAYIS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31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MAYIS2025</v>
      </c>
      <c r="AS14" s="5" t="s">
        <v>9</v>
      </c>
      <c r="AT14" s="6">
        <f>IF(ROUND((AK7/4),0)=(AK7/4),29,28)</f>
        <v>28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HAZİRAN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HAZİRAN2025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2" t="s">
        <v>0</v>
      </c>
      <c r="AR17" s="223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77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122" t="s">
        <v>52</v>
      </c>
      <c r="AH29" s="123"/>
      <c r="AI29" s="123"/>
      <c r="AJ29" s="123"/>
      <c r="AK29" s="12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29:D29"/>
    <mergeCell ref="G29:Q29"/>
    <mergeCell ref="T29:AC29"/>
    <mergeCell ref="AG29:AK29"/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B36:AK36"/>
    <mergeCell ref="B37:AK37"/>
    <mergeCell ref="AJ38:AK38"/>
    <mergeCell ref="AJ39:AK39"/>
    <mergeCell ref="A27:D27"/>
    <mergeCell ref="G27:Q27"/>
    <mergeCell ref="T27:AC27"/>
    <mergeCell ref="AG27:AK27"/>
    <mergeCell ref="A28:D28"/>
    <mergeCell ref="G28:Q28"/>
    <mergeCell ref="T28:AC28"/>
    <mergeCell ref="AG28:AK28"/>
    <mergeCell ref="A23:A24"/>
    <mergeCell ref="B23:B24"/>
    <mergeCell ref="AJ23:AK23"/>
    <mergeCell ref="AJ24:AK24"/>
    <mergeCell ref="AC25:AH25"/>
    <mergeCell ref="AJ25:AK25"/>
    <mergeCell ref="AQ17:AR17"/>
    <mergeCell ref="AJ18:AK18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S12:AT12"/>
    <mergeCell ref="A13:A14"/>
    <mergeCell ref="B13:B14"/>
    <mergeCell ref="AJ13:AK13"/>
    <mergeCell ref="AJ14:AK14"/>
    <mergeCell ref="A15:A16"/>
    <mergeCell ref="B15:B16"/>
    <mergeCell ref="AJ15:AK15"/>
    <mergeCell ref="AJ16:AK16"/>
    <mergeCell ref="A17:A18"/>
    <mergeCell ref="B17:B18"/>
    <mergeCell ref="AJ17:AK17"/>
    <mergeCell ref="AI7:AJ7"/>
    <mergeCell ref="A8:A12"/>
    <mergeCell ref="B8:C9"/>
    <mergeCell ref="D8:AH8"/>
    <mergeCell ref="AI8:AI12"/>
    <mergeCell ref="AJ8:AK12"/>
    <mergeCell ref="D9:AH9"/>
    <mergeCell ref="B11:B12"/>
    <mergeCell ref="C11:C12"/>
    <mergeCell ref="AI6:AJ6"/>
    <mergeCell ref="A1:G4"/>
    <mergeCell ref="H1:AH2"/>
    <mergeCell ref="AI1:AJ1"/>
    <mergeCell ref="H3:AH4"/>
    <mergeCell ref="AI4:AJ4"/>
  </mergeCells>
  <conditionalFormatting sqref="D11:AH12">
    <cfRule type="expression" dxfId="9" priority="1" stopIfTrue="1">
      <formula>D$10&gt;5</formula>
    </cfRule>
  </conditionalFormatting>
  <conditionalFormatting sqref="D13:AH24">
    <cfRule type="expression" dxfId="8" priority="2" stopIfTrue="1">
      <formula>D$10&gt;5</formula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T40"/>
  <sheetViews>
    <sheetView showGridLines="0" showRowColHeaders="0" view="pageBreakPreview" zoomScaleNormal="100" zoomScaleSheetLayoutView="100" workbookViewId="0">
      <selection activeCell="AP17" sqref="AP17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76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hidden="1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1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1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6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2025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HAZİRAN 2025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7</v>
      </c>
      <c r="E10" s="12">
        <f>IF(D10&gt;6,1,D10+1)</f>
        <v>1</v>
      </c>
      <c r="F10" s="12">
        <f t="shared" ref="F10:P10" si="0">IF(E10&gt;6,1,E10+1)</f>
        <v>2</v>
      </c>
      <c r="G10" s="12">
        <f t="shared" si="0"/>
        <v>3</v>
      </c>
      <c r="H10" s="12">
        <f t="shared" si="0"/>
        <v>4</v>
      </c>
      <c r="I10" s="12">
        <f t="shared" si="0"/>
        <v>5</v>
      </c>
      <c r="J10" s="12">
        <f t="shared" si="0"/>
        <v>6</v>
      </c>
      <c r="K10" s="12">
        <f t="shared" si="0"/>
        <v>7</v>
      </c>
      <c r="L10" s="12">
        <f t="shared" si="0"/>
        <v>1</v>
      </c>
      <c r="M10" s="12">
        <f t="shared" si="0"/>
        <v>2</v>
      </c>
      <c r="N10" s="12">
        <f t="shared" si="0"/>
        <v>3</v>
      </c>
      <c r="O10" s="12">
        <f t="shared" si="0"/>
        <v>4</v>
      </c>
      <c r="P10" s="12">
        <f t="shared" si="0"/>
        <v>5</v>
      </c>
      <c r="Q10" s="12">
        <f>IF(P10&gt;6,1,P10+1)</f>
        <v>6</v>
      </c>
      <c r="R10" s="12">
        <f>IF(Q10&gt;6,1,Q10+1)</f>
        <v>7</v>
      </c>
      <c r="S10" s="12">
        <f>IF(R10&gt;6,1,R10+1)</f>
        <v>1</v>
      </c>
      <c r="T10" s="12">
        <f>IF(S10&gt;6,1,S10+1)</f>
        <v>2</v>
      </c>
      <c r="U10" s="47">
        <f t="shared" ref="U10:AH10" si="1">IF(T10&gt;6,1,T10+1)</f>
        <v>3</v>
      </c>
      <c r="V10" s="12">
        <f t="shared" si="1"/>
        <v>4</v>
      </c>
      <c r="W10" s="12">
        <f t="shared" si="1"/>
        <v>5</v>
      </c>
      <c r="X10" s="12">
        <f t="shared" si="1"/>
        <v>6</v>
      </c>
      <c r="Y10" s="12">
        <f t="shared" si="1"/>
        <v>7</v>
      </c>
      <c r="Z10" s="12">
        <f t="shared" si="1"/>
        <v>1</v>
      </c>
      <c r="AA10" s="12">
        <f t="shared" si="1"/>
        <v>2</v>
      </c>
      <c r="AB10" s="12">
        <f t="shared" si="1"/>
        <v>3</v>
      </c>
      <c r="AC10" s="12">
        <f t="shared" si="1"/>
        <v>4</v>
      </c>
      <c r="AD10" s="12">
        <f t="shared" si="1"/>
        <v>5</v>
      </c>
      <c r="AE10" s="12">
        <f t="shared" si="1"/>
        <v>6</v>
      </c>
      <c r="AF10" s="12">
        <f t="shared" si="1"/>
        <v>7</v>
      </c>
      <c r="AG10" s="12">
        <f t="shared" si="1"/>
        <v>1</v>
      </c>
      <c r="AH10" s="13">
        <f t="shared" si="1"/>
        <v>2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">
        <v>7</v>
      </c>
      <c r="E11" s="15" t="s">
        <v>1</v>
      </c>
      <c r="F11" s="15" t="s">
        <v>2</v>
      </c>
      <c r="G11" s="15" t="s">
        <v>3</v>
      </c>
      <c r="H11" s="15" t="s">
        <v>4</v>
      </c>
      <c r="I11" s="15" t="s">
        <v>5</v>
      </c>
      <c r="J11" s="15" t="s">
        <v>6</v>
      </c>
      <c r="K11" s="15" t="s">
        <v>7</v>
      </c>
      <c r="L11" s="15" t="s">
        <v>1</v>
      </c>
      <c r="M11" s="15" t="s">
        <v>2</v>
      </c>
      <c r="N11" s="15" t="s">
        <v>3</v>
      </c>
      <c r="O11" s="15" t="s">
        <v>4</v>
      </c>
      <c r="P11" s="15" t="s">
        <v>5</v>
      </c>
      <c r="Q11" s="15" t="s">
        <v>6</v>
      </c>
      <c r="R11" s="15" t="s">
        <v>7</v>
      </c>
      <c r="S11" s="15" t="s">
        <v>1</v>
      </c>
      <c r="T11" s="15" t="s">
        <v>2</v>
      </c>
      <c r="U11" s="15" t="s">
        <v>3</v>
      </c>
      <c r="V11" s="15" t="s">
        <v>4</v>
      </c>
      <c r="W11" s="15" t="s">
        <v>5</v>
      </c>
      <c r="X11" s="15" t="s">
        <v>6</v>
      </c>
      <c r="Y11" s="15" t="s">
        <v>7</v>
      </c>
      <c r="Z11" s="15" t="s">
        <v>1</v>
      </c>
      <c r="AA11" s="15" t="s">
        <v>2</v>
      </c>
      <c r="AB11" s="15" t="s">
        <v>3</v>
      </c>
      <c r="AC11" s="15" t="s">
        <v>4</v>
      </c>
      <c r="AD11" s="15" t="s">
        <v>5</v>
      </c>
      <c r="AE11" s="15" t="s">
        <v>6</v>
      </c>
      <c r="AF11" s="15" t="s">
        <v>7</v>
      </c>
      <c r="AG11" s="15" t="s">
        <v>1</v>
      </c>
      <c r="AH11" s="16" t="str">
        <f t="shared" ref="AH11" si="2">VLOOKUP(AH10,$AQ$18:$AR$24,2)</f>
        <v>Salı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f>IF(OR((AF12=$AR$13),AF12=""),"",AF12+1)</f>
        <v>30</v>
      </c>
      <c r="AH12" s="17" t="str">
        <f>IF(OR((AG12=$AR$13),AG12=""),"",AG12+1)</f>
        <v/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HAZİRAN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30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HAZİRAN2025</v>
      </c>
      <c r="AS14" s="5" t="s">
        <v>9</v>
      </c>
      <c r="AT14" s="6">
        <f>IF(ROUND((AK7/4),0)=(AK7/4),29,28)</f>
        <v>28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TEMMUZ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TEMMUZ2025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2" t="s">
        <v>0</v>
      </c>
      <c r="AR17" s="223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77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232" t="s">
        <v>52</v>
      </c>
      <c r="AH29" s="233"/>
      <c r="AI29" s="233"/>
      <c r="AJ29" s="233"/>
      <c r="AK29" s="23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29:D29"/>
    <mergeCell ref="G29:Q29"/>
    <mergeCell ref="T29:AC29"/>
    <mergeCell ref="AG29:AK29"/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B36:AK36"/>
    <mergeCell ref="B37:AK37"/>
    <mergeCell ref="AJ38:AK38"/>
    <mergeCell ref="AJ39:AK39"/>
    <mergeCell ref="A27:D27"/>
    <mergeCell ref="G27:Q27"/>
    <mergeCell ref="T27:AC27"/>
    <mergeCell ref="AG27:AK27"/>
    <mergeCell ref="A28:D28"/>
    <mergeCell ref="G28:Q28"/>
    <mergeCell ref="T28:AC28"/>
    <mergeCell ref="AG28:AK28"/>
    <mergeCell ref="A23:A24"/>
    <mergeCell ref="B23:B24"/>
    <mergeCell ref="AJ23:AK23"/>
    <mergeCell ref="AJ24:AK24"/>
    <mergeCell ref="AC25:AH25"/>
    <mergeCell ref="AJ25:AK25"/>
    <mergeCell ref="AQ17:AR17"/>
    <mergeCell ref="AJ18:AK18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S12:AT12"/>
    <mergeCell ref="A13:A14"/>
    <mergeCell ref="B13:B14"/>
    <mergeCell ref="AJ13:AK13"/>
    <mergeCell ref="AJ14:AK14"/>
    <mergeCell ref="A15:A16"/>
    <mergeCell ref="B15:B16"/>
    <mergeCell ref="AJ15:AK15"/>
    <mergeCell ref="AJ16:AK16"/>
    <mergeCell ref="A17:A18"/>
    <mergeCell ref="B17:B18"/>
    <mergeCell ref="AJ17:AK17"/>
    <mergeCell ref="AI7:AJ7"/>
    <mergeCell ref="A8:A12"/>
    <mergeCell ref="B8:C9"/>
    <mergeCell ref="D8:AH8"/>
    <mergeCell ref="AI8:AI12"/>
    <mergeCell ref="AJ8:AK12"/>
    <mergeCell ref="D9:AH9"/>
    <mergeCell ref="B11:B12"/>
    <mergeCell ref="C11:C12"/>
    <mergeCell ref="AI6:AJ6"/>
    <mergeCell ref="A1:G4"/>
    <mergeCell ref="H1:AH2"/>
    <mergeCell ref="AI1:AJ1"/>
    <mergeCell ref="H3:AH4"/>
    <mergeCell ref="AI4:AJ4"/>
  </mergeCells>
  <conditionalFormatting sqref="D11:AH12">
    <cfRule type="expression" dxfId="7" priority="1" stopIfTrue="1">
      <formula>D$10&gt;5</formula>
    </cfRule>
  </conditionalFormatting>
  <conditionalFormatting sqref="D13:AH24">
    <cfRule type="expression" dxfId="6" priority="2" stopIfTrue="1">
      <formula>D$10&gt;5</formula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T40"/>
  <sheetViews>
    <sheetView showGridLines="0" showRowColHeaders="0" view="pageBreakPreview" zoomScaleNormal="100" zoomScaleSheetLayoutView="100" workbookViewId="0">
      <selection activeCell="H1" sqref="H1:AH4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76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1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1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7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2025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TEMMUZ 2025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2</v>
      </c>
      <c r="E10" s="12">
        <f>IF(D10&gt;6,1,D10+1)</f>
        <v>3</v>
      </c>
      <c r="F10" s="12">
        <f t="shared" ref="F10:P10" si="0">IF(E10&gt;6,1,E10+1)</f>
        <v>4</v>
      </c>
      <c r="G10" s="12">
        <f t="shared" si="0"/>
        <v>5</v>
      </c>
      <c r="H10" s="12">
        <f t="shared" si="0"/>
        <v>6</v>
      </c>
      <c r="I10" s="12">
        <f t="shared" si="0"/>
        <v>7</v>
      </c>
      <c r="J10" s="12">
        <f t="shared" si="0"/>
        <v>1</v>
      </c>
      <c r="K10" s="12">
        <f t="shared" si="0"/>
        <v>2</v>
      </c>
      <c r="L10" s="12">
        <f t="shared" si="0"/>
        <v>3</v>
      </c>
      <c r="M10" s="12">
        <f t="shared" si="0"/>
        <v>4</v>
      </c>
      <c r="N10" s="12">
        <f t="shared" si="0"/>
        <v>5</v>
      </c>
      <c r="O10" s="12">
        <f t="shared" si="0"/>
        <v>6</v>
      </c>
      <c r="P10" s="12">
        <f t="shared" si="0"/>
        <v>7</v>
      </c>
      <c r="Q10" s="12">
        <f>IF(P10&gt;6,1,P10+1)</f>
        <v>1</v>
      </c>
      <c r="R10" s="12">
        <f>IF(Q10&gt;6,1,Q10+1)</f>
        <v>2</v>
      </c>
      <c r="S10" s="12">
        <f>IF(R10&gt;6,1,R10+1)</f>
        <v>3</v>
      </c>
      <c r="T10" s="12">
        <f>IF(S10&gt;6,1,S10+1)</f>
        <v>4</v>
      </c>
      <c r="U10" s="47">
        <f t="shared" ref="U10:AH10" si="1">IF(T10&gt;6,1,T10+1)</f>
        <v>5</v>
      </c>
      <c r="V10" s="12">
        <f t="shared" si="1"/>
        <v>6</v>
      </c>
      <c r="W10" s="12">
        <f t="shared" si="1"/>
        <v>7</v>
      </c>
      <c r="X10" s="12">
        <f t="shared" si="1"/>
        <v>1</v>
      </c>
      <c r="Y10" s="12">
        <f t="shared" si="1"/>
        <v>2</v>
      </c>
      <c r="Z10" s="12">
        <f t="shared" si="1"/>
        <v>3</v>
      </c>
      <c r="AA10" s="12">
        <f t="shared" si="1"/>
        <v>4</v>
      </c>
      <c r="AB10" s="12">
        <f t="shared" si="1"/>
        <v>5</v>
      </c>
      <c r="AC10" s="12">
        <f t="shared" si="1"/>
        <v>6</v>
      </c>
      <c r="AD10" s="12">
        <f t="shared" si="1"/>
        <v>7</v>
      </c>
      <c r="AE10" s="12">
        <f t="shared" si="1"/>
        <v>1</v>
      </c>
      <c r="AF10" s="12">
        <f t="shared" si="1"/>
        <v>2</v>
      </c>
      <c r="AG10" s="12">
        <f t="shared" si="1"/>
        <v>3</v>
      </c>
      <c r="AH10" s="13">
        <f t="shared" si="1"/>
        <v>4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">
        <v>2</v>
      </c>
      <c r="E11" s="15" t="s">
        <v>3</v>
      </c>
      <c r="F11" s="15" t="s">
        <v>4</v>
      </c>
      <c r="G11" s="15" t="s">
        <v>5</v>
      </c>
      <c r="H11" s="15" t="s">
        <v>6</v>
      </c>
      <c r="I11" s="15" t="s">
        <v>7</v>
      </c>
      <c r="J11" s="15" t="s">
        <v>1</v>
      </c>
      <c r="K11" s="15" t="s">
        <v>2</v>
      </c>
      <c r="L11" s="15" t="s">
        <v>3</v>
      </c>
      <c r="M11" s="15" t="s">
        <v>4</v>
      </c>
      <c r="N11" s="15" t="s">
        <v>5</v>
      </c>
      <c r="O11" s="15" t="s">
        <v>6</v>
      </c>
      <c r="P11" s="15" t="s">
        <v>7</v>
      </c>
      <c r="Q11" s="15" t="s">
        <v>1</v>
      </c>
      <c r="R11" s="15" t="s">
        <v>2</v>
      </c>
      <c r="S11" s="15" t="s">
        <v>3</v>
      </c>
      <c r="T11" s="15" t="s">
        <v>4</v>
      </c>
      <c r="U11" s="15" t="s">
        <v>5</v>
      </c>
      <c r="V11" s="15" t="s">
        <v>6</v>
      </c>
      <c r="W11" s="15" t="s">
        <v>7</v>
      </c>
      <c r="X11" s="15" t="s">
        <v>1</v>
      </c>
      <c r="Y11" s="15" t="s">
        <v>2</v>
      </c>
      <c r="Z11" s="15" t="s">
        <v>3</v>
      </c>
      <c r="AA11" s="15" t="s">
        <v>4</v>
      </c>
      <c r="AB11" s="15" t="s">
        <v>5</v>
      </c>
      <c r="AC11" s="15" t="s">
        <v>6</v>
      </c>
      <c r="AD11" s="15" t="s">
        <v>7</v>
      </c>
      <c r="AE11" s="15" t="s">
        <v>1</v>
      </c>
      <c r="AF11" s="15" t="s">
        <v>2</v>
      </c>
      <c r="AG11" s="15" t="s">
        <v>3</v>
      </c>
      <c r="AH11" s="16" t="s">
        <v>4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f>IF(OR((AF12=$AR$13),AF12=""),"",AF12+1)</f>
        <v>30</v>
      </c>
      <c r="AH12" s="17">
        <f>IF(OR((AG12=$AR$13),AG12=""),"",AG12+1)</f>
        <v>31</v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TEMMUZ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31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TEMMUZ2025</v>
      </c>
      <c r="AS14" s="5" t="s">
        <v>9</v>
      </c>
      <c r="AT14" s="6">
        <f>IF(ROUND((AK7/4),0)=(AK7/4),29,28)</f>
        <v>28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AĞUSTOS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AĞUSTOS2025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2" t="s">
        <v>0</v>
      </c>
      <c r="AR17" s="223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77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122" t="s">
        <v>52</v>
      </c>
      <c r="AH29" s="123"/>
      <c r="AI29" s="123"/>
      <c r="AJ29" s="123"/>
      <c r="AK29" s="12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29:D29"/>
    <mergeCell ref="G29:Q29"/>
    <mergeCell ref="T29:AC29"/>
    <mergeCell ref="AG29:AK29"/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B36:AK36"/>
    <mergeCell ref="B37:AK37"/>
    <mergeCell ref="AJ38:AK38"/>
    <mergeCell ref="AJ39:AK39"/>
    <mergeCell ref="A27:D27"/>
    <mergeCell ref="G27:Q27"/>
    <mergeCell ref="T27:AC27"/>
    <mergeCell ref="AG27:AK27"/>
    <mergeCell ref="A28:D28"/>
    <mergeCell ref="G28:Q28"/>
    <mergeCell ref="T28:AC28"/>
    <mergeCell ref="AG28:AK28"/>
    <mergeCell ref="A23:A24"/>
    <mergeCell ref="B23:B24"/>
    <mergeCell ref="AJ23:AK23"/>
    <mergeCell ref="AJ24:AK24"/>
    <mergeCell ref="AC25:AH25"/>
    <mergeCell ref="AJ25:AK25"/>
    <mergeCell ref="AQ17:AR17"/>
    <mergeCell ref="AJ18:AK18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S12:AT12"/>
    <mergeCell ref="A13:A14"/>
    <mergeCell ref="B13:B14"/>
    <mergeCell ref="AJ13:AK13"/>
    <mergeCell ref="AJ14:AK14"/>
    <mergeCell ref="A15:A16"/>
    <mergeCell ref="B15:B16"/>
    <mergeCell ref="AJ15:AK15"/>
    <mergeCell ref="AJ16:AK16"/>
    <mergeCell ref="A17:A18"/>
    <mergeCell ref="B17:B18"/>
    <mergeCell ref="AJ17:AK17"/>
    <mergeCell ref="AI7:AJ7"/>
    <mergeCell ref="A8:A12"/>
    <mergeCell ref="B8:C9"/>
    <mergeCell ref="D8:AH8"/>
    <mergeCell ref="AI8:AI12"/>
    <mergeCell ref="AJ8:AK12"/>
    <mergeCell ref="D9:AH9"/>
    <mergeCell ref="B11:B12"/>
    <mergeCell ref="C11:C12"/>
    <mergeCell ref="AI6:AJ6"/>
    <mergeCell ref="A1:G4"/>
    <mergeCell ref="H1:AH2"/>
    <mergeCell ref="AI1:AJ1"/>
    <mergeCell ref="H3:AH4"/>
    <mergeCell ref="AI4:AJ4"/>
  </mergeCells>
  <conditionalFormatting sqref="D11:AH12">
    <cfRule type="expression" dxfId="5" priority="1" stopIfTrue="1">
      <formula>D$10&gt;5</formula>
    </cfRule>
  </conditionalFormatting>
  <conditionalFormatting sqref="D13:AH24">
    <cfRule type="expression" dxfId="4" priority="2" stopIfTrue="1">
      <formula>D$10&gt;5</formula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T40"/>
  <sheetViews>
    <sheetView showGridLines="0" showRowColHeaders="0" view="pageBreakPreview" zoomScaleNormal="100" zoomScaleSheetLayoutView="100" workbookViewId="0">
      <selection activeCell="AN22" sqref="AN22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76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1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1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8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2025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AĞUSTOS 2025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5</v>
      </c>
      <c r="E10" s="12">
        <f t="shared" ref="E10:AH10" si="0">IF(D10&gt;6,1,D10+1)</f>
        <v>6</v>
      </c>
      <c r="F10" s="12">
        <f t="shared" si="0"/>
        <v>7</v>
      </c>
      <c r="G10" s="12">
        <f t="shared" si="0"/>
        <v>1</v>
      </c>
      <c r="H10" s="12">
        <f t="shared" si="0"/>
        <v>2</v>
      </c>
      <c r="I10" s="12">
        <f t="shared" si="0"/>
        <v>3</v>
      </c>
      <c r="J10" s="12">
        <f t="shared" si="0"/>
        <v>4</v>
      </c>
      <c r="K10" s="12">
        <f t="shared" si="0"/>
        <v>5</v>
      </c>
      <c r="L10" s="12">
        <f t="shared" si="0"/>
        <v>6</v>
      </c>
      <c r="M10" s="12">
        <f t="shared" si="0"/>
        <v>7</v>
      </c>
      <c r="N10" s="12">
        <f t="shared" si="0"/>
        <v>1</v>
      </c>
      <c r="O10" s="12">
        <f t="shared" si="0"/>
        <v>2</v>
      </c>
      <c r="P10" s="12">
        <f t="shared" si="0"/>
        <v>3</v>
      </c>
      <c r="Q10" s="12">
        <f t="shared" si="0"/>
        <v>4</v>
      </c>
      <c r="R10" s="12">
        <f t="shared" si="0"/>
        <v>5</v>
      </c>
      <c r="S10" s="12">
        <f t="shared" si="0"/>
        <v>6</v>
      </c>
      <c r="T10" s="12">
        <f t="shared" si="0"/>
        <v>7</v>
      </c>
      <c r="U10" s="47">
        <f t="shared" si="0"/>
        <v>1</v>
      </c>
      <c r="V10" s="12">
        <f t="shared" si="0"/>
        <v>2</v>
      </c>
      <c r="W10" s="12">
        <f t="shared" si="0"/>
        <v>3</v>
      </c>
      <c r="X10" s="12">
        <f t="shared" si="0"/>
        <v>4</v>
      </c>
      <c r="Y10" s="12">
        <f t="shared" si="0"/>
        <v>5</v>
      </c>
      <c r="Z10" s="12">
        <f t="shared" si="0"/>
        <v>6</v>
      </c>
      <c r="AA10" s="12">
        <f t="shared" si="0"/>
        <v>7</v>
      </c>
      <c r="AB10" s="12">
        <f t="shared" si="0"/>
        <v>1</v>
      </c>
      <c r="AC10" s="12">
        <f t="shared" si="0"/>
        <v>2</v>
      </c>
      <c r="AD10" s="12">
        <f t="shared" si="0"/>
        <v>3</v>
      </c>
      <c r="AE10" s="12">
        <f t="shared" si="0"/>
        <v>4</v>
      </c>
      <c r="AF10" s="12">
        <f t="shared" si="0"/>
        <v>5</v>
      </c>
      <c r="AG10" s="12">
        <f t="shared" si="0"/>
        <v>6</v>
      </c>
      <c r="AH10" s="13">
        <f t="shared" si="0"/>
        <v>7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">
        <v>5</v>
      </c>
      <c r="E11" s="15" t="s">
        <v>6</v>
      </c>
      <c r="F11" s="15" t="s">
        <v>7</v>
      </c>
      <c r="G11" s="15" t="s">
        <v>1</v>
      </c>
      <c r="H11" s="15" t="s">
        <v>2</v>
      </c>
      <c r="I11" s="15" t="s">
        <v>3</v>
      </c>
      <c r="J11" s="15" t="s">
        <v>4</v>
      </c>
      <c r="K11" s="15" t="s">
        <v>5</v>
      </c>
      <c r="L11" s="15" t="s">
        <v>6</v>
      </c>
      <c r="M11" s="15" t="s">
        <v>7</v>
      </c>
      <c r="N11" s="15" t="s">
        <v>1</v>
      </c>
      <c r="O11" s="15" t="s">
        <v>2</v>
      </c>
      <c r="P11" s="15" t="s">
        <v>3</v>
      </c>
      <c r="Q11" s="15" t="s">
        <v>4</v>
      </c>
      <c r="R11" s="15" t="s">
        <v>5</v>
      </c>
      <c r="S11" s="15" t="s">
        <v>6</v>
      </c>
      <c r="T11" s="15" t="s">
        <v>7</v>
      </c>
      <c r="U11" s="15" t="s">
        <v>1</v>
      </c>
      <c r="V11" s="15" t="s">
        <v>2</v>
      </c>
      <c r="W11" s="15" t="s">
        <v>3</v>
      </c>
      <c r="X11" s="15" t="s">
        <v>4</v>
      </c>
      <c r="Y11" s="15" t="s">
        <v>5</v>
      </c>
      <c r="Z11" s="15" t="s">
        <v>6</v>
      </c>
      <c r="AA11" s="15" t="s">
        <v>7</v>
      </c>
      <c r="AB11" s="15" t="s">
        <v>1</v>
      </c>
      <c r="AC11" s="15" t="s">
        <v>2</v>
      </c>
      <c r="AD11" s="15" t="s">
        <v>3</v>
      </c>
      <c r="AE11" s="15" t="s">
        <v>4</v>
      </c>
      <c r="AF11" s="15" t="s">
        <v>5</v>
      </c>
      <c r="AG11" s="15" t="s">
        <v>6</v>
      </c>
      <c r="AH11" s="16" t="s">
        <v>7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f>IF(OR((AF12=$AR$13),AF12=""),"",AF12+1)</f>
        <v>30</v>
      </c>
      <c r="AH12" s="17">
        <f>IF(OR((AG12=$AR$13),AG12=""),"",AG12+1)</f>
        <v>31</v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AĞUSTOS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40"/>
      <c r="E13" s="90"/>
      <c r="F13" s="90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31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91"/>
      <c r="F14" s="91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AĞUSTOS2025</v>
      </c>
      <c r="AS14" s="5" t="s">
        <v>9</v>
      </c>
      <c r="AT14" s="6">
        <f>IF(ROUND((AK7/4),0)=(AK7/4),29,28)</f>
        <v>28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92"/>
      <c r="F15" s="92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EYLÜL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91"/>
      <c r="F16" s="91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EYLÜL2025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92"/>
      <c r="F17" s="92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2" t="s">
        <v>0</v>
      </c>
      <c r="AR17" s="223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91"/>
      <c r="F18" s="91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92"/>
      <c r="F19" s="92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91"/>
      <c r="F20" s="91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92"/>
      <c r="F21" s="92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91"/>
      <c r="F22" s="91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93"/>
      <c r="F23" s="9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94"/>
      <c r="F24" s="9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77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122" t="s">
        <v>52</v>
      </c>
      <c r="AH29" s="123"/>
      <c r="AI29" s="123"/>
      <c r="AJ29" s="123"/>
      <c r="AK29" s="12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B36:AK36"/>
    <mergeCell ref="B37:AK37"/>
    <mergeCell ref="AJ38:AK38"/>
    <mergeCell ref="AJ39:AK39"/>
    <mergeCell ref="A27:D27"/>
    <mergeCell ref="G27:Q27"/>
    <mergeCell ref="T27:AC27"/>
    <mergeCell ref="AG27:AK27"/>
    <mergeCell ref="A28:D28"/>
    <mergeCell ref="G28:Q28"/>
    <mergeCell ref="T28:AC28"/>
    <mergeCell ref="AG28:AK28"/>
    <mergeCell ref="A29:D29"/>
    <mergeCell ref="G29:Q29"/>
    <mergeCell ref="T29:AC29"/>
    <mergeCell ref="AG29:AK29"/>
    <mergeCell ref="A23:A24"/>
    <mergeCell ref="B23:B24"/>
    <mergeCell ref="AJ23:AK23"/>
    <mergeCell ref="AJ24:AK24"/>
    <mergeCell ref="AC25:AH25"/>
    <mergeCell ref="AJ25:AK25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S12:AT12"/>
    <mergeCell ref="A13:A14"/>
    <mergeCell ref="B13:B14"/>
    <mergeCell ref="AJ13:AK13"/>
    <mergeCell ref="AJ14:AK14"/>
    <mergeCell ref="AQ17:AR17"/>
    <mergeCell ref="A15:A16"/>
    <mergeCell ref="B15:B16"/>
    <mergeCell ref="AJ15:AK15"/>
    <mergeCell ref="AJ16:AK16"/>
    <mergeCell ref="A17:A18"/>
    <mergeCell ref="B17:B18"/>
    <mergeCell ref="AJ17:AK17"/>
    <mergeCell ref="AJ18:AK18"/>
    <mergeCell ref="AI7:AJ7"/>
    <mergeCell ref="A8:A12"/>
    <mergeCell ref="B8:C9"/>
    <mergeCell ref="D8:AH8"/>
    <mergeCell ref="AI8:AI12"/>
    <mergeCell ref="AJ8:AK12"/>
    <mergeCell ref="D9:AH9"/>
    <mergeCell ref="B11:B12"/>
    <mergeCell ref="C11:C12"/>
    <mergeCell ref="AI6:AJ6"/>
    <mergeCell ref="A1:G4"/>
    <mergeCell ref="H1:AH2"/>
    <mergeCell ref="AI1:AJ1"/>
    <mergeCell ref="H3:AH4"/>
    <mergeCell ref="AI4:AJ4"/>
  </mergeCells>
  <conditionalFormatting sqref="D11:AH12">
    <cfRule type="expression" dxfId="3" priority="1" stopIfTrue="1">
      <formula>D$10&gt;5</formula>
    </cfRule>
  </conditionalFormatting>
  <conditionalFormatting sqref="D13:AH24">
    <cfRule type="expression" dxfId="2" priority="2" stopIfTrue="1">
      <formula>D$10&gt;5</formula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T40"/>
  <sheetViews>
    <sheetView showGridLines="0" showRowColHeaders="0" view="pageBreakPreview" zoomScaleNormal="100" zoomScaleSheetLayoutView="100" workbookViewId="0">
      <selection activeCell="AO15" sqref="AO15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79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1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1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1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2025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OCAK 2025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3</v>
      </c>
      <c r="E10" s="12">
        <f t="shared" ref="E10:AH10" si="0">IF(D10&gt;6,1,D10+1)</f>
        <v>4</v>
      </c>
      <c r="F10" s="12">
        <f t="shared" si="0"/>
        <v>5</v>
      </c>
      <c r="G10" s="12">
        <f t="shared" si="0"/>
        <v>6</v>
      </c>
      <c r="H10" s="12">
        <f t="shared" si="0"/>
        <v>7</v>
      </c>
      <c r="I10" s="12">
        <f t="shared" si="0"/>
        <v>1</v>
      </c>
      <c r="J10" s="12">
        <f t="shared" si="0"/>
        <v>2</v>
      </c>
      <c r="K10" s="12">
        <f t="shared" si="0"/>
        <v>3</v>
      </c>
      <c r="L10" s="12">
        <f t="shared" si="0"/>
        <v>4</v>
      </c>
      <c r="M10" s="12">
        <f t="shared" si="0"/>
        <v>5</v>
      </c>
      <c r="N10" s="12">
        <f t="shared" si="0"/>
        <v>6</v>
      </c>
      <c r="O10" s="12">
        <f t="shared" si="0"/>
        <v>7</v>
      </c>
      <c r="P10" s="12">
        <f t="shared" si="0"/>
        <v>1</v>
      </c>
      <c r="Q10" s="12">
        <f t="shared" si="0"/>
        <v>2</v>
      </c>
      <c r="R10" s="12">
        <f t="shared" si="0"/>
        <v>3</v>
      </c>
      <c r="S10" s="12">
        <f t="shared" si="0"/>
        <v>4</v>
      </c>
      <c r="T10" s="12">
        <f t="shared" si="0"/>
        <v>5</v>
      </c>
      <c r="U10" s="47">
        <f t="shared" si="0"/>
        <v>6</v>
      </c>
      <c r="V10" s="12">
        <f t="shared" si="0"/>
        <v>7</v>
      </c>
      <c r="W10" s="12">
        <f t="shared" si="0"/>
        <v>1</v>
      </c>
      <c r="X10" s="12">
        <f t="shared" si="0"/>
        <v>2</v>
      </c>
      <c r="Y10" s="12">
        <f t="shared" si="0"/>
        <v>3</v>
      </c>
      <c r="Z10" s="12">
        <f t="shared" si="0"/>
        <v>4</v>
      </c>
      <c r="AA10" s="12">
        <f t="shared" si="0"/>
        <v>5</v>
      </c>
      <c r="AB10" s="12">
        <f t="shared" si="0"/>
        <v>6</v>
      </c>
      <c r="AC10" s="12">
        <f t="shared" si="0"/>
        <v>7</v>
      </c>
      <c r="AD10" s="12">
        <f t="shared" si="0"/>
        <v>1</v>
      </c>
      <c r="AE10" s="12">
        <f t="shared" si="0"/>
        <v>2</v>
      </c>
      <c r="AF10" s="12">
        <f t="shared" si="0"/>
        <v>3</v>
      </c>
      <c r="AG10" s="12">
        <f t="shared" si="0"/>
        <v>4</v>
      </c>
      <c r="AH10" s="13">
        <f t="shared" si="0"/>
        <v>5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tr">
        <f t="shared" ref="D11:AH11" si="1">VLOOKUP(D10,$AQ$18:$AR$24,2)</f>
        <v>Çarşamba</v>
      </c>
      <c r="E11" s="15" t="str">
        <f t="shared" si="1"/>
        <v>Perşembe</v>
      </c>
      <c r="F11" s="15" t="str">
        <f t="shared" si="1"/>
        <v>Cuma</v>
      </c>
      <c r="G11" s="15" t="str">
        <f t="shared" si="1"/>
        <v>Cumartesi</v>
      </c>
      <c r="H11" s="15" t="str">
        <f t="shared" si="1"/>
        <v>Pazar</v>
      </c>
      <c r="I11" s="15" t="str">
        <f t="shared" si="1"/>
        <v>Pazartesi</v>
      </c>
      <c r="J11" s="15" t="str">
        <f t="shared" si="1"/>
        <v>Salı</v>
      </c>
      <c r="K11" s="15" t="str">
        <f t="shared" si="1"/>
        <v>Çarşamba</v>
      </c>
      <c r="L11" s="15" t="str">
        <f t="shared" si="1"/>
        <v>Perşembe</v>
      </c>
      <c r="M11" s="15" t="str">
        <f t="shared" si="1"/>
        <v>Cuma</v>
      </c>
      <c r="N11" s="15" t="str">
        <f t="shared" si="1"/>
        <v>Cumartesi</v>
      </c>
      <c r="O11" s="15" t="str">
        <f t="shared" si="1"/>
        <v>Pazar</v>
      </c>
      <c r="P11" s="15" t="str">
        <f t="shared" si="1"/>
        <v>Pazartesi</v>
      </c>
      <c r="Q11" s="15" t="str">
        <f t="shared" si="1"/>
        <v>Salı</v>
      </c>
      <c r="R11" s="15" t="str">
        <f t="shared" si="1"/>
        <v>Çarşamba</v>
      </c>
      <c r="S11" s="15" t="str">
        <f t="shared" si="1"/>
        <v>Perşembe</v>
      </c>
      <c r="T11" s="15" t="str">
        <f t="shared" si="1"/>
        <v>Cuma</v>
      </c>
      <c r="U11" s="15" t="str">
        <f t="shared" si="1"/>
        <v>Cumartesi</v>
      </c>
      <c r="V11" s="15" t="str">
        <f t="shared" si="1"/>
        <v>Pazar</v>
      </c>
      <c r="W11" s="15" t="str">
        <f t="shared" si="1"/>
        <v>Pazartesi</v>
      </c>
      <c r="X11" s="15" t="str">
        <f t="shared" si="1"/>
        <v>Salı</v>
      </c>
      <c r="Y11" s="15" t="str">
        <f t="shared" si="1"/>
        <v>Çarşamba</v>
      </c>
      <c r="Z11" s="15" t="str">
        <f t="shared" si="1"/>
        <v>Perşembe</v>
      </c>
      <c r="AA11" s="15" t="str">
        <f t="shared" si="1"/>
        <v>Cuma</v>
      </c>
      <c r="AB11" s="15" t="str">
        <f t="shared" si="1"/>
        <v>Cumartesi</v>
      </c>
      <c r="AC11" s="15" t="str">
        <f t="shared" si="1"/>
        <v>Pazar</v>
      </c>
      <c r="AD11" s="15" t="str">
        <f t="shared" si="1"/>
        <v>Pazartesi</v>
      </c>
      <c r="AE11" s="15" t="str">
        <f t="shared" si="1"/>
        <v>Salı</v>
      </c>
      <c r="AF11" s="15" t="str">
        <f t="shared" si="1"/>
        <v>Çarşamba</v>
      </c>
      <c r="AG11" s="15" t="str">
        <f t="shared" si="1"/>
        <v>Perşembe</v>
      </c>
      <c r="AH11" s="16" t="str">
        <f t="shared" si="1"/>
        <v>Cuma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f>IF(OR((AF12=$AR$13),AF12=""),"",AF12+1)</f>
        <v>30</v>
      </c>
      <c r="AH12" s="17">
        <f>IF(OR((AG12=$AR$13),AG12=""),"",AG12+1)</f>
        <v>31</v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OCAK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31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OCAK2025</v>
      </c>
      <c r="AS14" s="5" t="s">
        <v>9</v>
      </c>
      <c r="AT14" s="6">
        <f>IF(ROUND((AK7/4),0)=(AK7/4),29,28)</f>
        <v>28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ŞUBAT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ŞUBAT2025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2" t="s">
        <v>0</v>
      </c>
      <c r="AR17" s="223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78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122" t="s">
        <v>52</v>
      </c>
      <c r="AH29" s="123"/>
      <c r="AI29" s="123"/>
      <c r="AJ29" s="123"/>
      <c r="AK29" s="12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29:D29"/>
    <mergeCell ref="G29:Q29"/>
    <mergeCell ref="T29:AC29"/>
    <mergeCell ref="AG29:AK29"/>
    <mergeCell ref="B36:AK36"/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AJ38:AK38"/>
    <mergeCell ref="AJ39:AK39"/>
    <mergeCell ref="B37:AK37"/>
    <mergeCell ref="A27:D27"/>
    <mergeCell ref="G27:Q27"/>
    <mergeCell ref="T27:AC27"/>
    <mergeCell ref="AG27:AK27"/>
    <mergeCell ref="A28:D28"/>
    <mergeCell ref="G28:Q28"/>
    <mergeCell ref="T28:AC28"/>
    <mergeCell ref="AG28:AK28"/>
    <mergeCell ref="A23:A24"/>
    <mergeCell ref="B23:B24"/>
    <mergeCell ref="AJ23:AK23"/>
    <mergeCell ref="AJ24:AK24"/>
    <mergeCell ref="AC25:AH25"/>
    <mergeCell ref="AJ25:AK25"/>
    <mergeCell ref="AQ17:AR17"/>
    <mergeCell ref="AJ18:AK18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17:A18"/>
    <mergeCell ref="B17:B18"/>
    <mergeCell ref="AJ17:AK17"/>
    <mergeCell ref="AS12:AT12"/>
    <mergeCell ref="A13:A14"/>
    <mergeCell ref="B13:B14"/>
    <mergeCell ref="AJ13:AK13"/>
    <mergeCell ref="AJ14:AK14"/>
    <mergeCell ref="B11:B12"/>
    <mergeCell ref="AI7:AJ7"/>
    <mergeCell ref="A8:A12"/>
    <mergeCell ref="B8:C9"/>
    <mergeCell ref="D8:AH8"/>
    <mergeCell ref="AI8:AI12"/>
    <mergeCell ref="AJ8:AK12"/>
    <mergeCell ref="D9:AH9"/>
    <mergeCell ref="A15:A16"/>
    <mergeCell ref="B15:B16"/>
    <mergeCell ref="AJ15:AK15"/>
    <mergeCell ref="AJ16:AK16"/>
    <mergeCell ref="C11:C12"/>
    <mergeCell ref="AI6:AJ6"/>
    <mergeCell ref="A1:G4"/>
    <mergeCell ref="H1:AH2"/>
    <mergeCell ref="AI1:AJ1"/>
    <mergeCell ref="H3:AH4"/>
    <mergeCell ref="AI4:AJ4"/>
  </mergeCells>
  <conditionalFormatting sqref="D11:AH12">
    <cfRule type="expression" dxfId="1" priority="1" stopIfTrue="1">
      <formula>D$10&gt;5</formula>
    </cfRule>
  </conditionalFormatting>
  <conditionalFormatting sqref="D13:AH24">
    <cfRule type="expression" dxfId="0" priority="2" stopIfTrue="1">
      <formula>D$10&gt;5</formula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>
    <tabColor rgb="FFC00000"/>
    <pageSetUpPr fitToPage="1"/>
  </sheetPr>
  <dimension ref="A1:AT40"/>
  <sheetViews>
    <sheetView showGridLines="0" showRowColHeaders="0" tabSelected="1" view="pageBreakPreview" zoomScaleNormal="100" zoomScaleSheetLayoutView="100" workbookViewId="0">
      <selection activeCell="AX13" sqref="AX13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36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hidden="1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1" width="18.140625" style="8" customWidth="1"/>
    <col min="42" max="42" width="18.140625" style="8" hidden="1" customWidth="1"/>
    <col min="43" max="43" width="14.7109375" style="8" hidden="1" customWidth="1"/>
    <col min="44" max="44" width="10.85546875" style="8" hidden="1" customWidth="1"/>
    <col min="45" max="45" width="8.85546875" style="8" hidden="1" customWidth="1"/>
    <col min="46" max="46" width="3" style="8" hidden="1" customWidth="1"/>
    <col min="47" max="47" width="0" style="8" hidden="1" customWidth="1"/>
    <col min="48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8"/>
      <c r="AH1" s="5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8"/>
      <c r="AH2" s="5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1"/>
      <c r="AH3" s="60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1"/>
      <c r="AH4" s="59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9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2024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EYLÜL 2024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7</v>
      </c>
      <c r="E10" s="12">
        <f>IF(D10&gt;6,1,D10+1)</f>
        <v>1</v>
      </c>
      <c r="F10" s="12">
        <f t="shared" ref="F10:P10" si="0">IF(E10&gt;6,1,E10+1)</f>
        <v>2</v>
      </c>
      <c r="G10" s="12">
        <f t="shared" si="0"/>
        <v>3</v>
      </c>
      <c r="H10" s="12">
        <f t="shared" si="0"/>
        <v>4</v>
      </c>
      <c r="I10" s="12">
        <f t="shared" si="0"/>
        <v>5</v>
      </c>
      <c r="J10" s="12">
        <f t="shared" si="0"/>
        <v>6</v>
      </c>
      <c r="K10" s="12">
        <f t="shared" si="0"/>
        <v>7</v>
      </c>
      <c r="L10" s="12">
        <f t="shared" si="0"/>
        <v>1</v>
      </c>
      <c r="M10" s="12">
        <f t="shared" si="0"/>
        <v>2</v>
      </c>
      <c r="N10" s="12">
        <f t="shared" si="0"/>
        <v>3</v>
      </c>
      <c r="O10" s="12">
        <f t="shared" si="0"/>
        <v>4</v>
      </c>
      <c r="P10" s="12">
        <f t="shared" si="0"/>
        <v>5</v>
      </c>
      <c r="Q10" s="12">
        <f>IF(P10&gt;6,1,P10+1)</f>
        <v>6</v>
      </c>
      <c r="R10" s="12">
        <f>IF(Q10&gt;6,1,Q10+1)</f>
        <v>7</v>
      </c>
      <c r="S10" s="12">
        <f>IF(R10&gt;6,1,R10+1)</f>
        <v>1</v>
      </c>
      <c r="T10" s="12">
        <f>IF(S10&gt;6,1,S10+1)</f>
        <v>2</v>
      </c>
      <c r="U10" s="47">
        <f t="shared" ref="U10:AH10" si="1">IF(T10&gt;6,1,T10+1)</f>
        <v>3</v>
      </c>
      <c r="V10" s="12">
        <f t="shared" si="1"/>
        <v>4</v>
      </c>
      <c r="W10" s="12">
        <f t="shared" si="1"/>
        <v>5</v>
      </c>
      <c r="X10" s="12">
        <f t="shared" si="1"/>
        <v>6</v>
      </c>
      <c r="Y10" s="12">
        <f t="shared" si="1"/>
        <v>7</v>
      </c>
      <c r="Z10" s="12">
        <f t="shared" si="1"/>
        <v>1</v>
      </c>
      <c r="AA10" s="12">
        <f t="shared" si="1"/>
        <v>2</v>
      </c>
      <c r="AB10" s="12">
        <f t="shared" si="1"/>
        <v>3</v>
      </c>
      <c r="AC10" s="12">
        <f t="shared" si="1"/>
        <v>4</v>
      </c>
      <c r="AD10" s="12">
        <f t="shared" si="1"/>
        <v>5</v>
      </c>
      <c r="AE10" s="12">
        <f t="shared" si="1"/>
        <v>6</v>
      </c>
      <c r="AF10" s="12">
        <f t="shared" si="1"/>
        <v>7</v>
      </c>
      <c r="AG10" s="12">
        <f t="shared" si="1"/>
        <v>1</v>
      </c>
      <c r="AH10" s="13">
        <f t="shared" si="1"/>
        <v>2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">
        <v>7</v>
      </c>
      <c r="E11" s="15" t="s">
        <v>1</v>
      </c>
      <c r="F11" s="15" t="s">
        <v>2</v>
      </c>
      <c r="G11" s="15" t="s">
        <v>3</v>
      </c>
      <c r="H11" s="15" t="s">
        <v>4</v>
      </c>
      <c r="I11" s="15" t="s">
        <v>5</v>
      </c>
      <c r="J11" s="15" t="s">
        <v>6</v>
      </c>
      <c r="K11" s="15" t="s">
        <v>7</v>
      </c>
      <c r="L11" s="15" t="s">
        <v>1</v>
      </c>
      <c r="M11" s="15" t="s">
        <v>2</v>
      </c>
      <c r="N11" s="15" t="s">
        <v>3</v>
      </c>
      <c r="O11" s="15" t="s">
        <v>4</v>
      </c>
      <c r="P11" s="15" t="s">
        <v>5</v>
      </c>
      <c r="Q11" s="15" t="s">
        <v>6</v>
      </c>
      <c r="R11" s="15" t="s">
        <v>7</v>
      </c>
      <c r="S11" s="15" t="s">
        <v>1</v>
      </c>
      <c r="T11" s="15" t="s">
        <v>2</v>
      </c>
      <c r="U11" s="15" t="s">
        <v>3</v>
      </c>
      <c r="V11" s="15" t="s">
        <v>4</v>
      </c>
      <c r="W11" s="15" t="s">
        <v>5</v>
      </c>
      <c r="X11" s="15" t="s">
        <v>6</v>
      </c>
      <c r="Y11" s="15" t="s">
        <v>7</v>
      </c>
      <c r="Z11" s="15" t="s">
        <v>1</v>
      </c>
      <c r="AA11" s="15" t="s">
        <v>2</v>
      </c>
      <c r="AB11" s="15" t="s">
        <v>3</v>
      </c>
      <c r="AC11" s="15" t="s">
        <v>4</v>
      </c>
      <c r="AD11" s="15" t="s">
        <v>5</v>
      </c>
      <c r="AE11" s="15" t="s">
        <v>6</v>
      </c>
      <c r="AF11" s="15" t="s">
        <v>7</v>
      </c>
      <c r="AG11" s="15" t="s">
        <v>1</v>
      </c>
      <c r="AH11" s="16" t="str">
        <f t="shared" ref="AH11" si="2">VLOOKUP(AH10,$AQ$18:$AR$24,2)</f>
        <v>Salı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v>30</v>
      </c>
      <c r="AH12" s="17" t="str">
        <f>IF(OR((AG12=$AR$13),AG12=""),"",AG12+1)</f>
        <v/>
      </c>
      <c r="AI12" s="154"/>
      <c r="AJ12" s="159"/>
      <c r="AK12" s="160"/>
      <c r="AQ12" s="95" t="s">
        <v>20</v>
      </c>
      <c r="AR12" s="96" t="str">
        <f>CHOOSE(AK6,"OCAK","ŞUBAT","MART","NİSAN","MAYIS","HAZİRAN","TEMMUZ","AĞUSTOS","EYLÜL","EKİM","KASIM","ARALIK")</f>
        <v>EYLÜL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84"/>
      <c r="E13" s="41"/>
      <c r="F13" s="41"/>
      <c r="G13" s="41"/>
      <c r="H13" s="41"/>
      <c r="I13" s="41"/>
      <c r="J13" s="111"/>
      <c r="K13" s="111"/>
      <c r="L13" s="41"/>
      <c r="M13" s="41"/>
      <c r="N13" s="41"/>
      <c r="O13" s="41"/>
      <c r="P13" s="41"/>
      <c r="Q13" s="111"/>
      <c r="R13" s="11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85"/>
      <c r="AF13" s="41"/>
      <c r="AG13" s="41"/>
      <c r="AH13" s="42"/>
      <c r="AI13" s="20"/>
      <c r="AJ13" s="216"/>
      <c r="AK13" s="217"/>
      <c r="AQ13" s="97" t="s">
        <v>24</v>
      </c>
      <c r="AR13" s="98">
        <f>VLOOKUP(AR12,AS13:AT24,2,0)</f>
        <v>30</v>
      </c>
      <c r="AS13" s="106" t="s">
        <v>8</v>
      </c>
      <c r="AT13" s="107">
        <v>31</v>
      </c>
    </row>
    <row r="14" spans="1:46" ht="18" customHeight="1" x14ac:dyDescent="0.2">
      <c r="A14" s="190"/>
      <c r="B14" s="192"/>
      <c r="C14" s="66" t="s">
        <v>49</v>
      </c>
      <c r="D14" s="80"/>
      <c r="E14" s="68"/>
      <c r="F14" s="68"/>
      <c r="G14" s="68"/>
      <c r="H14" s="68"/>
      <c r="I14" s="68"/>
      <c r="J14" s="112"/>
      <c r="K14" s="112"/>
      <c r="L14" s="68"/>
      <c r="M14" s="68"/>
      <c r="N14" s="68"/>
      <c r="O14" s="68"/>
      <c r="P14" s="68"/>
      <c r="Q14" s="112"/>
      <c r="R14" s="112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86"/>
      <c r="AF14" s="68"/>
      <c r="AG14" s="68"/>
      <c r="AH14" s="69"/>
      <c r="AI14" s="70"/>
      <c r="AJ14" s="218"/>
      <c r="AK14" s="219"/>
      <c r="AQ14" s="97" t="s">
        <v>21</v>
      </c>
      <c r="AR14" s="99" t="str">
        <f>CONCATENATE(AR12,AK7)</f>
        <v>EYLÜL2024</v>
      </c>
      <c r="AS14" s="106" t="s">
        <v>9</v>
      </c>
      <c r="AT14" s="107">
        <f>IF(ROUND((AK7/4),0)=(AK7/4),29,28)</f>
        <v>29</v>
      </c>
    </row>
    <row r="15" spans="1:46" ht="18" customHeight="1" x14ac:dyDescent="0.2">
      <c r="A15" s="129">
        <v>2</v>
      </c>
      <c r="B15" s="131"/>
      <c r="C15" s="71" t="s">
        <v>48</v>
      </c>
      <c r="D15" s="81"/>
      <c r="E15" s="73"/>
      <c r="F15" s="73"/>
      <c r="G15" s="73"/>
      <c r="H15" s="73"/>
      <c r="I15" s="73"/>
      <c r="J15" s="113"/>
      <c r="K15" s="113"/>
      <c r="L15" s="73"/>
      <c r="M15" s="73"/>
      <c r="N15" s="73"/>
      <c r="O15" s="73"/>
      <c r="P15" s="73"/>
      <c r="Q15" s="113"/>
      <c r="R15" s="11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87"/>
      <c r="AF15" s="73"/>
      <c r="AG15" s="73"/>
      <c r="AH15" s="74"/>
      <c r="AI15" s="75"/>
      <c r="AJ15" s="142"/>
      <c r="AK15" s="143"/>
      <c r="AQ15" s="97" t="s">
        <v>22</v>
      </c>
      <c r="AR15" s="98" t="str">
        <f>CHOOSE(AK6+1,"OCAK","ŞUBAT","MART","NİSAN","MAYIS","HAZİRAN","TEMMUZ","AĞUSTOS","EYLÜL","EKİM","KASIM","ARALIK","OCAK")</f>
        <v>EKİM</v>
      </c>
      <c r="AS15" s="106" t="s">
        <v>10</v>
      </c>
      <c r="AT15" s="107">
        <v>31</v>
      </c>
    </row>
    <row r="16" spans="1:46" ht="18" customHeight="1" thickBot="1" x14ac:dyDescent="0.25">
      <c r="A16" s="130"/>
      <c r="B16" s="132"/>
      <c r="C16" s="66" t="s">
        <v>49</v>
      </c>
      <c r="D16" s="80"/>
      <c r="E16" s="68"/>
      <c r="F16" s="68"/>
      <c r="G16" s="68"/>
      <c r="H16" s="68"/>
      <c r="I16" s="68"/>
      <c r="J16" s="112"/>
      <c r="K16" s="112"/>
      <c r="L16" s="68"/>
      <c r="M16" s="68"/>
      <c r="N16" s="68"/>
      <c r="O16" s="68"/>
      <c r="P16" s="68"/>
      <c r="Q16" s="112"/>
      <c r="R16" s="112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86"/>
      <c r="AF16" s="68"/>
      <c r="AG16" s="68"/>
      <c r="AH16" s="69"/>
      <c r="AI16" s="70"/>
      <c r="AJ16" s="218"/>
      <c r="AK16" s="219"/>
      <c r="AQ16" s="100" t="s">
        <v>23</v>
      </c>
      <c r="AR16" s="101" t="str">
        <f>IF(AR12="ARALIK",CONCATENATE(AR15,AK7+1),CONCATENATE(AR15,AK7))</f>
        <v>EKİM2024</v>
      </c>
      <c r="AS16" s="106" t="s">
        <v>11</v>
      </c>
      <c r="AT16" s="107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81"/>
      <c r="E17" s="73"/>
      <c r="F17" s="73"/>
      <c r="G17" s="73"/>
      <c r="H17" s="73"/>
      <c r="I17" s="73"/>
      <c r="J17" s="113"/>
      <c r="K17" s="113"/>
      <c r="L17" s="73"/>
      <c r="M17" s="73"/>
      <c r="N17" s="73"/>
      <c r="O17" s="73"/>
      <c r="P17" s="73"/>
      <c r="Q17" s="113"/>
      <c r="R17" s="11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87"/>
      <c r="AF17" s="73"/>
      <c r="AG17" s="73"/>
      <c r="AH17" s="74"/>
      <c r="AI17" s="75"/>
      <c r="AJ17" s="142"/>
      <c r="AK17" s="143"/>
      <c r="AQ17" s="222" t="s">
        <v>0</v>
      </c>
      <c r="AR17" s="223"/>
      <c r="AS17" s="106" t="s">
        <v>12</v>
      </c>
      <c r="AT17" s="107">
        <v>31</v>
      </c>
    </row>
    <row r="18" spans="1:46" ht="18" customHeight="1" x14ac:dyDescent="0.2">
      <c r="A18" s="130"/>
      <c r="B18" s="132"/>
      <c r="C18" s="66" t="s">
        <v>49</v>
      </c>
      <c r="D18" s="80"/>
      <c r="E18" s="68"/>
      <c r="F18" s="68"/>
      <c r="G18" s="68"/>
      <c r="H18" s="68"/>
      <c r="I18" s="68"/>
      <c r="J18" s="112"/>
      <c r="K18" s="112"/>
      <c r="L18" s="68"/>
      <c r="M18" s="68"/>
      <c r="N18" s="68"/>
      <c r="O18" s="68"/>
      <c r="P18" s="68"/>
      <c r="Q18" s="112"/>
      <c r="R18" s="112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86"/>
      <c r="AF18" s="68"/>
      <c r="AG18" s="68"/>
      <c r="AH18" s="69"/>
      <c r="AI18" s="70"/>
      <c r="AJ18" s="218"/>
      <c r="AK18" s="219"/>
      <c r="AQ18" s="102">
        <v>1</v>
      </c>
      <c r="AR18" s="103" t="s">
        <v>1</v>
      </c>
      <c r="AS18" s="106" t="s">
        <v>13</v>
      </c>
      <c r="AT18" s="107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81"/>
      <c r="E19" s="73"/>
      <c r="F19" s="73"/>
      <c r="G19" s="73"/>
      <c r="H19" s="73"/>
      <c r="I19" s="73"/>
      <c r="J19" s="113"/>
      <c r="K19" s="113"/>
      <c r="L19" s="73"/>
      <c r="M19" s="73"/>
      <c r="N19" s="73"/>
      <c r="O19" s="73"/>
      <c r="P19" s="73"/>
      <c r="Q19" s="113"/>
      <c r="R19" s="11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87"/>
      <c r="AF19" s="73"/>
      <c r="AG19" s="73"/>
      <c r="AH19" s="74"/>
      <c r="AI19" s="75"/>
      <c r="AJ19" s="142"/>
      <c r="AK19" s="143"/>
      <c r="AQ19" s="102">
        <v>2</v>
      </c>
      <c r="AR19" s="103" t="s">
        <v>2</v>
      </c>
      <c r="AS19" s="106" t="s">
        <v>14</v>
      </c>
      <c r="AT19" s="107">
        <v>31</v>
      </c>
    </row>
    <row r="20" spans="1:46" ht="18" customHeight="1" x14ac:dyDescent="0.2">
      <c r="A20" s="130"/>
      <c r="B20" s="132"/>
      <c r="C20" s="66" t="s">
        <v>49</v>
      </c>
      <c r="D20" s="80"/>
      <c r="E20" s="68"/>
      <c r="F20" s="68"/>
      <c r="G20" s="68"/>
      <c r="H20" s="68"/>
      <c r="I20" s="68"/>
      <c r="J20" s="112"/>
      <c r="K20" s="112"/>
      <c r="L20" s="68"/>
      <c r="M20" s="68"/>
      <c r="N20" s="68"/>
      <c r="O20" s="68"/>
      <c r="P20" s="68"/>
      <c r="Q20" s="112"/>
      <c r="R20" s="112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86"/>
      <c r="AF20" s="68"/>
      <c r="AG20" s="68"/>
      <c r="AH20" s="69"/>
      <c r="AI20" s="70"/>
      <c r="AJ20" s="218"/>
      <c r="AK20" s="219"/>
      <c r="AQ20" s="102">
        <v>3</v>
      </c>
      <c r="AR20" s="103" t="s">
        <v>3</v>
      </c>
      <c r="AS20" s="106" t="s">
        <v>15</v>
      </c>
      <c r="AT20" s="108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81"/>
      <c r="E21" s="73"/>
      <c r="F21" s="73"/>
      <c r="G21" s="73"/>
      <c r="H21" s="73"/>
      <c r="I21" s="73"/>
      <c r="J21" s="113"/>
      <c r="K21" s="113"/>
      <c r="L21" s="73"/>
      <c r="M21" s="73"/>
      <c r="N21" s="73"/>
      <c r="O21" s="73"/>
      <c r="P21" s="73"/>
      <c r="Q21" s="113"/>
      <c r="R21" s="11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87"/>
      <c r="AF21" s="73"/>
      <c r="AG21" s="73"/>
      <c r="AH21" s="74"/>
      <c r="AI21" s="75"/>
      <c r="AJ21" s="142"/>
      <c r="AK21" s="143"/>
      <c r="AQ21" s="102">
        <v>4</v>
      </c>
      <c r="AR21" s="103" t="s">
        <v>4</v>
      </c>
      <c r="AS21" s="106" t="s">
        <v>16</v>
      </c>
      <c r="AT21" s="108">
        <v>30</v>
      </c>
    </row>
    <row r="22" spans="1:46" ht="18" customHeight="1" x14ac:dyDescent="0.2">
      <c r="A22" s="130"/>
      <c r="B22" s="132"/>
      <c r="C22" s="66" t="s">
        <v>49</v>
      </c>
      <c r="D22" s="80"/>
      <c r="E22" s="68"/>
      <c r="F22" s="68"/>
      <c r="G22" s="68"/>
      <c r="H22" s="68"/>
      <c r="I22" s="68"/>
      <c r="J22" s="112"/>
      <c r="K22" s="112"/>
      <c r="L22" s="68"/>
      <c r="M22" s="68"/>
      <c r="N22" s="68"/>
      <c r="O22" s="68"/>
      <c r="P22" s="68"/>
      <c r="Q22" s="112"/>
      <c r="R22" s="112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86"/>
      <c r="AF22" s="68"/>
      <c r="AG22" s="68"/>
      <c r="AH22" s="69"/>
      <c r="AI22" s="70"/>
      <c r="AJ22" s="218"/>
      <c r="AK22" s="219"/>
      <c r="AQ22" s="102">
        <v>5</v>
      </c>
      <c r="AR22" s="103" t="s">
        <v>5</v>
      </c>
      <c r="AS22" s="106" t="s">
        <v>17</v>
      </c>
      <c r="AT22" s="108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82"/>
      <c r="E23" s="63"/>
      <c r="F23" s="63"/>
      <c r="G23" s="63"/>
      <c r="H23" s="63"/>
      <c r="I23" s="63"/>
      <c r="J23" s="114"/>
      <c r="K23" s="114"/>
      <c r="L23" s="63"/>
      <c r="M23" s="63"/>
      <c r="N23" s="63"/>
      <c r="O23" s="63"/>
      <c r="P23" s="63"/>
      <c r="Q23" s="114"/>
      <c r="R23" s="114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88"/>
      <c r="AF23" s="63"/>
      <c r="AG23" s="63"/>
      <c r="AH23" s="64"/>
      <c r="AI23" s="65"/>
      <c r="AJ23" s="220"/>
      <c r="AK23" s="221"/>
      <c r="AQ23" s="102">
        <v>6</v>
      </c>
      <c r="AR23" s="103" t="s">
        <v>6</v>
      </c>
      <c r="AS23" s="106" t="s">
        <v>18</v>
      </c>
      <c r="AT23" s="108">
        <v>30</v>
      </c>
    </row>
    <row r="24" spans="1:46" ht="18" customHeight="1" thickBot="1" x14ac:dyDescent="0.25">
      <c r="A24" s="134"/>
      <c r="B24" s="145"/>
      <c r="C24" s="55" t="s">
        <v>49</v>
      </c>
      <c r="D24" s="83"/>
      <c r="E24" s="44"/>
      <c r="F24" s="44"/>
      <c r="G24" s="44"/>
      <c r="H24" s="44"/>
      <c r="I24" s="44"/>
      <c r="J24" s="115"/>
      <c r="K24" s="115"/>
      <c r="L24" s="44"/>
      <c r="M24" s="44"/>
      <c r="N24" s="44"/>
      <c r="O24" s="44"/>
      <c r="P24" s="44"/>
      <c r="Q24" s="115"/>
      <c r="R24" s="115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89"/>
      <c r="AF24" s="44"/>
      <c r="AG24" s="44"/>
      <c r="AH24" s="45"/>
      <c r="AI24" s="23"/>
      <c r="AJ24" s="204"/>
      <c r="AK24" s="205"/>
      <c r="AQ24" s="104">
        <v>7</v>
      </c>
      <c r="AR24" s="105" t="s">
        <v>7</v>
      </c>
      <c r="AS24" s="109" t="s">
        <v>19</v>
      </c>
      <c r="AT24" s="110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35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122" t="s">
        <v>52</v>
      </c>
      <c r="AH29" s="123"/>
      <c r="AI29" s="123"/>
      <c r="AJ29" s="123"/>
      <c r="AK29" s="12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S12:AT12"/>
    <mergeCell ref="AQ17:AR17"/>
    <mergeCell ref="AJ14:AK14"/>
    <mergeCell ref="AJ15:AK15"/>
    <mergeCell ref="D9:AH9"/>
    <mergeCell ref="AJ16:AK16"/>
    <mergeCell ref="AJ17:AK17"/>
    <mergeCell ref="AJ24:AK24"/>
    <mergeCell ref="H1:AG2"/>
    <mergeCell ref="H3:AG4"/>
    <mergeCell ref="AI6:AJ6"/>
    <mergeCell ref="B21:B22"/>
    <mergeCell ref="AI7:AJ7"/>
    <mergeCell ref="AJ13:AK13"/>
    <mergeCell ref="AJ22:AK22"/>
    <mergeCell ref="AJ18:AK18"/>
    <mergeCell ref="AJ20:AK20"/>
    <mergeCell ref="AJ21:AK21"/>
    <mergeCell ref="AJ23:AK23"/>
    <mergeCell ref="A8:A12"/>
    <mergeCell ref="A13:A14"/>
    <mergeCell ref="B13:B14"/>
    <mergeCell ref="A1:G4"/>
    <mergeCell ref="AI1:AJ1"/>
    <mergeCell ref="AI4:AJ4"/>
    <mergeCell ref="AJ40:AK40"/>
    <mergeCell ref="D8:AH8"/>
    <mergeCell ref="AI8:AI12"/>
    <mergeCell ref="AJ8:AK12"/>
    <mergeCell ref="B8:C9"/>
    <mergeCell ref="AJ38:AK38"/>
    <mergeCell ref="AJ39:AK39"/>
    <mergeCell ref="B36:AK36"/>
    <mergeCell ref="B37:AK37"/>
    <mergeCell ref="B11:B12"/>
    <mergeCell ref="C11:C12"/>
    <mergeCell ref="T30:AC33"/>
    <mergeCell ref="AG30:AK33"/>
    <mergeCell ref="T29:AC29"/>
    <mergeCell ref="AG29:AK29"/>
    <mergeCell ref="T28:AC28"/>
    <mergeCell ref="A23:A24"/>
    <mergeCell ref="B19:B20"/>
    <mergeCell ref="AC25:AH25"/>
    <mergeCell ref="B35:AK35"/>
    <mergeCell ref="AJ25:AK25"/>
    <mergeCell ref="AJ19:AK19"/>
    <mergeCell ref="B23:B24"/>
    <mergeCell ref="A21:A22"/>
    <mergeCell ref="A34:D34"/>
    <mergeCell ref="G27:Q27"/>
    <mergeCell ref="G30:Q33"/>
    <mergeCell ref="G34:Q34"/>
    <mergeCell ref="A29:D29"/>
    <mergeCell ref="G29:Q29"/>
    <mergeCell ref="A28:D28"/>
    <mergeCell ref="G28:Q28"/>
    <mergeCell ref="A15:A16"/>
    <mergeCell ref="B15:B16"/>
    <mergeCell ref="A17:A18"/>
    <mergeCell ref="B17:B18"/>
    <mergeCell ref="A19:A20"/>
    <mergeCell ref="A27:D27"/>
    <mergeCell ref="A30:D33"/>
    <mergeCell ref="AG28:AK28"/>
    <mergeCell ref="T34:AC34"/>
    <mergeCell ref="AG34:AK34"/>
    <mergeCell ref="T27:AC27"/>
    <mergeCell ref="AG27:AK27"/>
  </mergeCells>
  <phoneticPr fontId="0" type="noConversion"/>
  <conditionalFormatting sqref="D11:AH12">
    <cfRule type="expression" dxfId="25" priority="2" stopIfTrue="1">
      <formula>D$10&gt;5</formula>
    </cfRule>
  </conditionalFormatting>
  <conditionalFormatting sqref="D13:I24 L13:P24 S13:AH24">
    <cfRule type="expression" dxfId="24" priority="3" stopIfTrue="1">
      <formula>D$10&gt;5</formula>
    </cfRule>
  </conditionalFormatting>
  <conditionalFormatting sqref="X13:Y24">
    <cfRule type="colorScale" priority="1">
      <colorScale>
        <cfvo type="min"/>
        <cfvo type="max"/>
        <color theme="8" tint="0.59999389629810485"/>
        <color rgb="FFFFEF9C"/>
      </colorScale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>
    <tabColor rgb="FFFF0000"/>
    <pageSetUpPr fitToPage="1"/>
  </sheetPr>
  <dimension ref="A1:AT40"/>
  <sheetViews>
    <sheetView showGridLines="0" showRowColHeaders="0" view="pageBreakPreview" zoomScaleNormal="100" zoomScaleSheetLayoutView="100" workbookViewId="0">
      <selection activeCell="AO16" sqref="AO16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36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1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1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10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2024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EKİM 2024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2</v>
      </c>
      <c r="E10" s="12">
        <f>IF(D10&gt;6,1,D10+1)</f>
        <v>3</v>
      </c>
      <c r="F10" s="12">
        <f t="shared" ref="F10:P10" si="0">IF(E10&gt;6,1,E10+1)</f>
        <v>4</v>
      </c>
      <c r="G10" s="12">
        <f t="shared" si="0"/>
        <v>5</v>
      </c>
      <c r="H10" s="12">
        <f t="shared" si="0"/>
        <v>6</v>
      </c>
      <c r="I10" s="12">
        <f t="shared" si="0"/>
        <v>7</v>
      </c>
      <c r="J10" s="12">
        <f t="shared" si="0"/>
        <v>1</v>
      </c>
      <c r="K10" s="12">
        <f t="shared" si="0"/>
        <v>2</v>
      </c>
      <c r="L10" s="12">
        <f t="shared" si="0"/>
        <v>3</v>
      </c>
      <c r="M10" s="12">
        <f t="shared" si="0"/>
        <v>4</v>
      </c>
      <c r="N10" s="12">
        <f t="shared" si="0"/>
        <v>5</v>
      </c>
      <c r="O10" s="12">
        <f t="shared" si="0"/>
        <v>6</v>
      </c>
      <c r="P10" s="12">
        <f t="shared" si="0"/>
        <v>7</v>
      </c>
      <c r="Q10" s="12">
        <f>IF(P10&gt;6,1,P10+1)</f>
        <v>1</v>
      </c>
      <c r="R10" s="12">
        <f>IF(Q10&gt;6,1,Q10+1)</f>
        <v>2</v>
      </c>
      <c r="S10" s="12">
        <f>IF(R10&gt;6,1,R10+1)</f>
        <v>3</v>
      </c>
      <c r="T10" s="12">
        <f>IF(S10&gt;6,1,S10+1)</f>
        <v>4</v>
      </c>
      <c r="U10" s="47">
        <f t="shared" ref="U10:AH10" si="1">IF(T10&gt;6,1,T10+1)</f>
        <v>5</v>
      </c>
      <c r="V10" s="12">
        <f t="shared" si="1"/>
        <v>6</v>
      </c>
      <c r="W10" s="12">
        <f t="shared" si="1"/>
        <v>7</v>
      </c>
      <c r="X10" s="12">
        <f t="shared" si="1"/>
        <v>1</v>
      </c>
      <c r="Y10" s="12">
        <f t="shared" si="1"/>
        <v>2</v>
      </c>
      <c r="Z10" s="12">
        <f t="shared" si="1"/>
        <v>3</v>
      </c>
      <c r="AA10" s="12">
        <f t="shared" si="1"/>
        <v>4</v>
      </c>
      <c r="AB10" s="12">
        <f t="shared" si="1"/>
        <v>5</v>
      </c>
      <c r="AC10" s="12">
        <f t="shared" si="1"/>
        <v>6</v>
      </c>
      <c r="AD10" s="12">
        <f t="shared" si="1"/>
        <v>7</v>
      </c>
      <c r="AE10" s="12">
        <f t="shared" si="1"/>
        <v>1</v>
      </c>
      <c r="AF10" s="12">
        <f t="shared" si="1"/>
        <v>2</v>
      </c>
      <c r="AG10" s="12">
        <f t="shared" si="1"/>
        <v>3</v>
      </c>
      <c r="AH10" s="13">
        <f t="shared" si="1"/>
        <v>4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">
        <v>2</v>
      </c>
      <c r="E11" s="15" t="s">
        <v>3</v>
      </c>
      <c r="F11" s="15" t="s">
        <v>4</v>
      </c>
      <c r="G11" s="15" t="s">
        <v>5</v>
      </c>
      <c r="H11" s="15" t="s">
        <v>6</v>
      </c>
      <c r="I11" s="15" t="s">
        <v>7</v>
      </c>
      <c r="J11" s="15" t="s">
        <v>1</v>
      </c>
      <c r="K11" s="15" t="s">
        <v>2</v>
      </c>
      <c r="L11" s="15" t="s">
        <v>3</v>
      </c>
      <c r="M11" s="15" t="s">
        <v>4</v>
      </c>
      <c r="N11" s="15" t="s">
        <v>5</v>
      </c>
      <c r="O11" s="15" t="s">
        <v>6</v>
      </c>
      <c r="P11" s="15" t="s">
        <v>7</v>
      </c>
      <c r="Q11" s="15" t="s">
        <v>1</v>
      </c>
      <c r="R11" s="15" t="s">
        <v>2</v>
      </c>
      <c r="S11" s="15" t="s">
        <v>3</v>
      </c>
      <c r="T11" s="15" t="s">
        <v>4</v>
      </c>
      <c r="U11" s="15" t="s">
        <v>5</v>
      </c>
      <c r="V11" s="15" t="s">
        <v>6</v>
      </c>
      <c r="W11" s="15" t="s">
        <v>7</v>
      </c>
      <c r="X11" s="15" t="s">
        <v>1</v>
      </c>
      <c r="Y11" s="15" t="s">
        <v>2</v>
      </c>
      <c r="Z11" s="15" t="s">
        <v>3</v>
      </c>
      <c r="AA11" s="15" t="s">
        <v>4</v>
      </c>
      <c r="AB11" s="15" t="s">
        <v>5</v>
      </c>
      <c r="AC11" s="15" t="s">
        <v>6</v>
      </c>
      <c r="AD11" s="15" t="s">
        <v>7</v>
      </c>
      <c r="AE11" s="15" t="s">
        <v>1</v>
      </c>
      <c r="AF11" s="15" t="s">
        <v>2</v>
      </c>
      <c r="AG11" s="15" t="s">
        <v>3</v>
      </c>
      <c r="AH11" s="16" t="s">
        <v>4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f>IF(OR((AF12=$AR$13),AF12=""),"",AF12+1)</f>
        <v>30</v>
      </c>
      <c r="AH12" s="17">
        <f>IF(OR((AG12=$AR$13),AG12=""),"",AG12+1)</f>
        <v>31</v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EKİM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31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EKİM2024</v>
      </c>
      <c r="AS14" s="5" t="s">
        <v>9</v>
      </c>
      <c r="AT14" s="6">
        <f>IF(ROUND((AK7/4),0)=(AK7/4),29,28)</f>
        <v>29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KASIM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KASIM2024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2" t="s">
        <v>0</v>
      </c>
      <c r="AR17" s="223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35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122" t="s">
        <v>52</v>
      </c>
      <c r="AH29" s="123"/>
      <c r="AI29" s="123"/>
      <c r="AJ29" s="123"/>
      <c r="AK29" s="12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I6:AJ6"/>
    <mergeCell ref="H1:AH2"/>
    <mergeCell ref="H3:AH4"/>
    <mergeCell ref="A1:G4"/>
    <mergeCell ref="AI1:AJ1"/>
    <mergeCell ref="AI4:AJ4"/>
    <mergeCell ref="AI7:AJ7"/>
    <mergeCell ref="A8:A12"/>
    <mergeCell ref="B8:C9"/>
    <mergeCell ref="D8:AH8"/>
    <mergeCell ref="AI8:AI12"/>
    <mergeCell ref="AJ8:AK12"/>
    <mergeCell ref="D9:AH9"/>
    <mergeCell ref="B11:B12"/>
    <mergeCell ref="C11:C12"/>
    <mergeCell ref="A15:A16"/>
    <mergeCell ref="B15:B16"/>
    <mergeCell ref="AJ15:AK15"/>
    <mergeCell ref="AJ16:AK16"/>
    <mergeCell ref="A17:A18"/>
    <mergeCell ref="B17:B18"/>
    <mergeCell ref="AJ17:AK17"/>
    <mergeCell ref="AS12:AT12"/>
    <mergeCell ref="A13:A14"/>
    <mergeCell ref="B13:B14"/>
    <mergeCell ref="AJ13:AK13"/>
    <mergeCell ref="AJ14:AK14"/>
    <mergeCell ref="AQ17:AR17"/>
    <mergeCell ref="AJ18:AK18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23:A24"/>
    <mergeCell ref="B23:B24"/>
    <mergeCell ref="AJ23:AK23"/>
    <mergeCell ref="AJ24:AK24"/>
    <mergeCell ref="AC25:AH25"/>
    <mergeCell ref="AJ25:AK25"/>
    <mergeCell ref="AJ38:AK38"/>
    <mergeCell ref="AJ39:AK39"/>
    <mergeCell ref="A27:D27"/>
    <mergeCell ref="G27:Q27"/>
    <mergeCell ref="T27:AC27"/>
    <mergeCell ref="AG27:AK27"/>
    <mergeCell ref="A28:D28"/>
    <mergeCell ref="G28:Q28"/>
    <mergeCell ref="T28:AC28"/>
    <mergeCell ref="AG28:AK28"/>
    <mergeCell ref="A29:D29"/>
    <mergeCell ref="G29:Q29"/>
    <mergeCell ref="T29:AC29"/>
    <mergeCell ref="AG29:AK29"/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B36:AK36"/>
    <mergeCell ref="B37:AK37"/>
  </mergeCells>
  <conditionalFormatting sqref="D11:AH12">
    <cfRule type="expression" dxfId="23" priority="1" stopIfTrue="1">
      <formula>D$10&gt;5</formula>
    </cfRule>
  </conditionalFormatting>
  <conditionalFormatting sqref="D13:AH24">
    <cfRule type="expression" dxfId="22" priority="2" stopIfTrue="1">
      <formula>D$10&gt;5</formula>
    </cfRule>
  </conditionalFormatting>
  <dataValidations count="2">
    <dataValidation type="whole" allowBlank="1" showErrorMessage="1" errorTitle="Hatalı Değer Girdiniz" error="1 ile 12 Arasında Değer Giriniz!" sqref="AK6">
      <formula1>1</formula1>
      <formula2>12</formula2>
    </dataValidation>
    <dataValidation type="whole" allowBlank="1" showErrorMessage="1" errorTitle="Hatalı Değer Girdiniz." error="1900 ile 2200 Arasında Değer Girebilirsiniz!" sqref="AK7">
      <formula1>1900</formula1>
      <formula2>2200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>
    <tabColor rgb="FFFFC000"/>
    <pageSetUpPr fitToPage="1"/>
  </sheetPr>
  <dimension ref="A1:AT40"/>
  <sheetViews>
    <sheetView showGridLines="0" showRowColHeaders="0" view="pageBreakPreview" zoomScaleNormal="100" zoomScaleSheetLayoutView="100" workbookViewId="0">
      <selection activeCell="H1" sqref="H1:AG4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36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hidden="1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8"/>
      <c r="AH1" s="5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8"/>
      <c r="AH2" s="5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1"/>
      <c r="AH3" s="60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1"/>
      <c r="AH4" s="59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11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2024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KASIM 2024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5</v>
      </c>
      <c r="E10" s="12">
        <f>IF(D10&gt;6,1,D10+1)</f>
        <v>6</v>
      </c>
      <c r="F10" s="12">
        <f t="shared" ref="F10:P10" si="0">IF(E10&gt;6,1,E10+1)</f>
        <v>7</v>
      </c>
      <c r="G10" s="12">
        <f t="shared" si="0"/>
        <v>1</v>
      </c>
      <c r="H10" s="12">
        <f t="shared" si="0"/>
        <v>2</v>
      </c>
      <c r="I10" s="12">
        <f t="shared" si="0"/>
        <v>3</v>
      </c>
      <c r="J10" s="12">
        <f t="shared" si="0"/>
        <v>4</v>
      </c>
      <c r="K10" s="12">
        <f t="shared" si="0"/>
        <v>5</v>
      </c>
      <c r="L10" s="12">
        <f t="shared" si="0"/>
        <v>6</v>
      </c>
      <c r="M10" s="12">
        <f t="shared" si="0"/>
        <v>7</v>
      </c>
      <c r="N10" s="12">
        <f t="shared" si="0"/>
        <v>1</v>
      </c>
      <c r="O10" s="12">
        <f t="shared" si="0"/>
        <v>2</v>
      </c>
      <c r="P10" s="12">
        <f t="shared" si="0"/>
        <v>3</v>
      </c>
      <c r="Q10" s="12">
        <f>IF(P10&gt;6,1,P10+1)</f>
        <v>4</v>
      </c>
      <c r="R10" s="12">
        <f>IF(Q10&gt;6,1,Q10+1)</f>
        <v>5</v>
      </c>
      <c r="S10" s="12">
        <f>IF(R10&gt;6,1,R10+1)</f>
        <v>6</v>
      </c>
      <c r="T10" s="12">
        <f>IF(S10&gt;6,1,S10+1)</f>
        <v>7</v>
      </c>
      <c r="U10" s="47">
        <f t="shared" ref="U10:AH10" si="1">IF(T10&gt;6,1,T10+1)</f>
        <v>1</v>
      </c>
      <c r="V10" s="12">
        <f t="shared" si="1"/>
        <v>2</v>
      </c>
      <c r="W10" s="12">
        <f t="shared" si="1"/>
        <v>3</v>
      </c>
      <c r="X10" s="12">
        <f t="shared" si="1"/>
        <v>4</v>
      </c>
      <c r="Y10" s="12">
        <f t="shared" si="1"/>
        <v>5</v>
      </c>
      <c r="Z10" s="12">
        <f t="shared" si="1"/>
        <v>6</v>
      </c>
      <c r="AA10" s="12">
        <f t="shared" si="1"/>
        <v>7</v>
      </c>
      <c r="AB10" s="12">
        <f t="shared" si="1"/>
        <v>1</v>
      </c>
      <c r="AC10" s="12">
        <f t="shared" si="1"/>
        <v>2</v>
      </c>
      <c r="AD10" s="12">
        <f t="shared" si="1"/>
        <v>3</v>
      </c>
      <c r="AE10" s="12">
        <f t="shared" si="1"/>
        <v>4</v>
      </c>
      <c r="AF10" s="12">
        <f t="shared" si="1"/>
        <v>5</v>
      </c>
      <c r="AG10" s="12">
        <f t="shared" si="1"/>
        <v>6</v>
      </c>
      <c r="AH10" s="13">
        <f t="shared" si="1"/>
        <v>7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">
        <v>5</v>
      </c>
      <c r="E11" s="15" t="s">
        <v>6</v>
      </c>
      <c r="F11" s="15" t="s">
        <v>7</v>
      </c>
      <c r="G11" s="15" t="s">
        <v>1</v>
      </c>
      <c r="H11" s="15" t="s">
        <v>2</v>
      </c>
      <c r="I11" s="15" t="s">
        <v>3</v>
      </c>
      <c r="J11" s="15" t="s">
        <v>4</v>
      </c>
      <c r="K11" s="15" t="s">
        <v>5</v>
      </c>
      <c r="L11" s="15" t="s">
        <v>6</v>
      </c>
      <c r="M11" s="15" t="s">
        <v>7</v>
      </c>
      <c r="N11" s="15" t="s">
        <v>1</v>
      </c>
      <c r="O11" s="15" t="s">
        <v>2</v>
      </c>
      <c r="P11" s="15" t="s">
        <v>3</v>
      </c>
      <c r="Q11" s="15" t="s">
        <v>4</v>
      </c>
      <c r="R11" s="15" t="s">
        <v>5</v>
      </c>
      <c r="S11" s="15" t="s">
        <v>6</v>
      </c>
      <c r="T11" s="15" t="s">
        <v>7</v>
      </c>
      <c r="U11" s="15" t="s">
        <v>1</v>
      </c>
      <c r="V11" s="15" t="s">
        <v>2</v>
      </c>
      <c r="W11" s="15" t="s">
        <v>3</v>
      </c>
      <c r="X11" s="15" t="s">
        <v>4</v>
      </c>
      <c r="Y11" s="15" t="s">
        <v>5</v>
      </c>
      <c r="Z11" s="15" t="s">
        <v>6</v>
      </c>
      <c r="AA11" s="15" t="s">
        <v>7</v>
      </c>
      <c r="AB11" s="15" t="s">
        <v>1</v>
      </c>
      <c r="AC11" s="15" t="s">
        <v>2</v>
      </c>
      <c r="AD11" s="15" t="s">
        <v>3</v>
      </c>
      <c r="AE11" s="15" t="s">
        <v>4</v>
      </c>
      <c r="AF11" s="15" t="s">
        <v>5</v>
      </c>
      <c r="AG11" s="15" t="s">
        <v>6</v>
      </c>
      <c r="AH11" s="16"/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f>IF(OR((AF12=$AR$13),AF12=""),"",AF12+1)</f>
        <v>30</v>
      </c>
      <c r="AH12" s="17" t="str">
        <f>IF(OR((AG12=$AR$13),AG12=""),"",AG12+1)</f>
        <v/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KASIM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30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KASIM2024</v>
      </c>
      <c r="AS14" s="5" t="s">
        <v>9</v>
      </c>
      <c r="AT14" s="6">
        <f>IF(ROUND((AK7/4),0)=(AK7/4),29,28)</f>
        <v>29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ARALIK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ARALIK2024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2" t="s">
        <v>0</v>
      </c>
      <c r="AR17" s="223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35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122" t="s">
        <v>52</v>
      </c>
      <c r="AH29" s="123"/>
      <c r="AI29" s="123"/>
      <c r="AJ29" s="123"/>
      <c r="AK29" s="12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I6:AJ6"/>
    <mergeCell ref="H3:AG4"/>
    <mergeCell ref="H1:AG2"/>
    <mergeCell ref="A1:G4"/>
    <mergeCell ref="AI1:AJ1"/>
    <mergeCell ref="AI4:AJ4"/>
    <mergeCell ref="AI7:AJ7"/>
    <mergeCell ref="A8:A12"/>
    <mergeCell ref="B8:C9"/>
    <mergeCell ref="D8:AH8"/>
    <mergeCell ref="AI8:AI12"/>
    <mergeCell ref="AJ8:AK12"/>
    <mergeCell ref="D9:AH9"/>
    <mergeCell ref="B11:B12"/>
    <mergeCell ref="C11:C12"/>
    <mergeCell ref="A15:A16"/>
    <mergeCell ref="B15:B16"/>
    <mergeCell ref="AJ15:AK15"/>
    <mergeCell ref="AJ16:AK16"/>
    <mergeCell ref="A17:A18"/>
    <mergeCell ref="B17:B18"/>
    <mergeCell ref="AJ17:AK17"/>
    <mergeCell ref="AS12:AT12"/>
    <mergeCell ref="A13:A14"/>
    <mergeCell ref="B13:B14"/>
    <mergeCell ref="AJ13:AK13"/>
    <mergeCell ref="AJ14:AK14"/>
    <mergeCell ref="AQ17:AR17"/>
    <mergeCell ref="AJ18:AK18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23:A24"/>
    <mergeCell ref="B23:B24"/>
    <mergeCell ref="AJ23:AK23"/>
    <mergeCell ref="AJ24:AK24"/>
    <mergeCell ref="AC25:AH25"/>
    <mergeCell ref="AJ25:AK25"/>
    <mergeCell ref="AJ38:AK38"/>
    <mergeCell ref="AJ39:AK39"/>
    <mergeCell ref="A27:D27"/>
    <mergeCell ref="G27:Q27"/>
    <mergeCell ref="T27:AC27"/>
    <mergeCell ref="AG27:AK27"/>
    <mergeCell ref="A28:D28"/>
    <mergeCell ref="G28:Q28"/>
    <mergeCell ref="T28:AC28"/>
    <mergeCell ref="AG28:AK28"/>
    <mergeCell ref="A29:D29"/>
    <mergeCell ref="G29:Q29"/>
    <mergeCell ref="T29:AC29"/>
    <mergeCell ref="AG29:AK29"/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B36:AK36"/>
    <mergeCell ref="B37:AK37"/>
  </mergeCells>
  <conditionalFormatting sqref="D11:AH12">
    <cfRule type="expression" dxfId="21" priority="1" stopIfTrue="1">
      <formula>D$10&gt;5</formula>
    </cfRule>
  </conditionalFormatting>
  <conditionalFormatting sqref="D13:AH24">
    <cfRule type="expression" dxfId="20" priority="2" stopIfTrue="1">
      <formula>D$10&gt;5</formula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>
    <tabColor rgb="FFFFFF00"/>
    <pageSetUpPr fitToPage="1"/>
  </sheetPr>
  <dimension ref="A1:AT40"/>
  <sheetViews>
    <sheetView showGridLines="0" showRowColHeaders="0" view="pageBreakPreview" zoomScaleNormal="100" zoomScaleSheetLayoutView="100" workbookViewId="0">
      <selection activeCell="H1" sqref="H1:AH4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36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1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1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12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2024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ARALIK 2024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7</v>
      </c>
      <c r="E10" s="12">
        <f>IF(D10&gt;6,1,D10+1)</f>
        <v>1</v>
      </c>
      <c r="F10" s="12">
        <f t="shared" ref="F10:P10" si="0">IF(E10&gt;6,1,E10+1)</f>
        <v>2</v>
      </c>
      <c r="G10" s="12">
        <f t="shared" si="0"/>
        <v>3</v>
      </c>
      <c r="H10" s="12">
        <f t="shared" si="0"/>
        <v>4</v>
      </c>
      <c r="I10" s="12">
        <f t="shared" si="0"/>
        <v>5</v>
      </c>
      <c r="J10" s="12">
        <f t="shared" si="0"/>
        <v>6</v>
      </c>
      <c r="K10" s="12">
        <f t="shared" si="0"/>
        <v>7</v>
      </c>
      <c r="L10" s="12">
        <f t="shared" si="0"/>
        <v>1</v>
      </c>
      <c r="M10" s="12">
        <f t="shared" si="0"/>
        <v>2</v>
      </c>
      <c r="N10" s="12">
        <f t="shared" si="0"/>
        <v>3</v>
      </c>
      <c r="O10" s="12">
        <f t="shared" si="0"/>
        <v>4</v>
      </c>
      <c r="P10" s="12">
        <f t="shared" si="0"/>
        <v>5</v>
      </c>
      <c r="Q10" s="12">
        <f>IF(P10&gt;6,1,P10+1)</f>
        <v>6</v>
      </c>
      <c r="R10" s="12">
        <f>IF(Q10&gt;6,1,Q10+1)</f>
        <v>7</v>
      </c>
      <c r="S10" s="12">
        <f>IF(R10&gt;6,1,R10+1)</f>
        <v>1</v>
      </c>
      <c r="T10" s="12">
        <f>IF(S10&gt;6,1,S10+1)</f>
        <v>2</v>
      </c>
      <c r="U10" s="47">
        <f t="shared" ref="U10:AH10" si="1">IF(T10&gt;6,1,T10+1)</f>
        <v>3</v>
      </c>
      <c r="V10" s="12">
        <f t="shared" si="1"/>
        <v>4</v>
      </c>
      <c r="W10" s="12">
        <f t="shared" si="1"/>
        <v>5</v>
      </c>
      <c r="X10" s="12">
        <f t="shared" si="1"/>
        <v>6</v>
      </c>
      <c r="Y10" s="12">
        <f t="shared" si="1"/>
        <v>7</v>
      </c>
      <c r="Z10" s="12">
        <f t="shared" si="1"/>
        <v>1</v>
      </c>
      <c r="AA10" s="12">
        <f t="shared" si="1"/>
        <v>2</v>
      </c>
      <c r="AB10" s="12">
        <f t="shared" si="1"/>
        <v>3</v>
      </c>
      <c r="AC10" s="12">
        <f t="shared" si="1"/>
        <v>4</v>
      </c>
      <c r="AD10" s="12">
        <f t="shared" si="1"/>
        <v>5</v>
      </c>
      <c r="AE10" s="12">
        <f t="shared" si="1"/>
        <v>6</v>
      </c>
      <c r="AF10" s="12">
        <f t="shared" si="1"/>
        <v>7</v>
      </c>
      <c r="AG10" s="12">
        <f t="shared" si="1"/>
        <v>1</v>
      </c>
      <c r="AH10" s="13">
        <f t="shared" si="1"/>
        <v>2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">
        <v>7</v>
      </c>
      <c r="E11" s="15" t="s">
        <v>1</v>
      </c>
      <c r="F11" s="15" t="s">
        <v>2</v>
      </c>
      <c r="G11" s="15" t="s">
        <v>3</v>
      </c>
      <c r="H11" s="15" t="s">
        <v>4</v>
      </c>
      <c r="I11" s="15" t="s">
        <v>5</v>
      </c>
      <c r="J11" s="15" t="s">
        <v>6</v>
      </c>
      <c r="K11" s="15" t="s">
        <v>7</v>
      </c>
      <c r="L11" s="15" t="s">
        <v>1</v>
      </c>
      <c r="M11" s="15" t="s">
        <v>2</v>
      </c>
      <c r="N11" s="15" t="s">
        <v>3</v>
      </c>
      <c r="O11" s="15" t="s">
        <v>4</v>
      </c>
      <c r="P11" s="15" t="s">
        <v>5</v>
      </c>
      <c r="Q11" s="15" t="s">
        <v>6</v>
      </c>
      <c r="R11" s="15" t="s">
        <v>7</v>
      </c>
      <c r="S11" s="15" t="s">
        <v>1</v>
      </c>
      <c r="T11" s="15" t="s">
        <v>2</v>
      </c>
      <c r="U11" s="15" t="s">
        <v>3</v>
      </c>
      <c r="V11" s="15" t="s">
        <v>4</v>
      </c>
      <c r="W11" s="15" t="s">
        <v>5</v>
      </c>
      <c r="X11" s="15" t="s">
        <v>6</v>
      </c>
      <c r="Y11" s="15" t="s">
        <v>7</v>
      </c>
      <c r="Z11" s="15" t="s">
        <v>1</v>
      </c>
      <c r="AA11" s="15" t="s">
        <v>2</v>
      </c>
      <c r="AB11" s="15" t="s">
        <v>3</v>
      </c>
      <c r="AC11" s="15" t="s">
        <v>4</v>
      </c>
      <c r="AD11" s="15" t="s">
        <v>5</v>
      </c>
      <c r="AE11" s="15" t="s">
        <v>6</v>
      </c>
      <c r="AF11" s="15" t="s">
        <v>7</v>
      </c>
      <c r="AG11" s="15" t="s">
        <v>1</v>
      </c>
      <c r="AH11" s="16" t="s">
        <v>2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f>IF(OR((AF12=$AR$13),AF12=""),"",AF12+1)</f>
        <v>30</v>
      </c>
      <c r="AH12" s="17">
        <f>IF(OR((AG12=$AR$13),AG12=""),"",AG12+1)</f>
        <v>31</v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ARALIK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31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ARALIK2024</v>
      </c>
      <c r="AS14" s="5" t="s">
        <v>9</v>
      </c>
      <c r="AT14" s="6">
        <f>IF(ROUND((AK7/4),0)=(AK7/4),29,28)</f>
        <v>29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OCAK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OCAK2025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2" t="s">
        <v>0</v>
      </c>
      <c r="AR17" s="223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35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122" t="s">
        <v>52</v>
      </c>
      <c r="AH29" s="123"/>
      <c r="AI29" s="123"/>
      <c r="AJ29" s="123"/>
      <c r="AK29" s="12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I6:AJ6"/>
    <mergeCell ref="H1:AH2"/>
    <mergeCell ref="H3:AH4"/>
    <mergeCell ref="A1:G4"/>
    <mergeCell ref="AI1:AJ1"/>
    <mergeCell ref="AI4:AJ4"/>
    <mergeCell ref="AI7:AJ7"/>
    <mergeCell ref="A8:A12"/>
    <mergeCell ref="B8:C9"/>
    <mergeCell ref="D8:AH8"/>
    <mergeCell ref="AI8:AI12"/>
    <mergeCell ref="AJ8:AK12"/>
    <mergeCell ref="D9:AH9"/>
    <mergeCell ref="B11:B12"/>
    <mergeCell ref="C11:C12"/>
    <mergeCell ref="A15:A16"/>
    <mergeCell ref="B15:B16"/>
    <mergeCell ref="AJ15:AK15"/>
    <mergeCell ref="AJ16:AK16"/>
    <mergeCell ref="A17:A18"/>
    <mergeCell ref="B17:B18"/>
    <mergeCell ref="AJ17:AK17"/>
    <mergeCell ref="AS12:AT12"/>
    <mergeCell ref="A13:A14"/>
    <mergeCell ref="B13:B14"/>
    <mergeCell ref="AJ13:AK13"/>
    <mergeCell ref="AJ14:AK14"/>
    <mergeCell ref="AQ17:AR17"/>
    <mergeCell ref="AJ18:AK18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23:A24"/>
    <mergeCell ref="B23:B24"/>
    <mergeCell ref="AJ23:AK23"/>
    <mergeCell ref="AJ24:AK24"/>
    <mergeCell ref="AC25:AH25"/>
    <mergeCell ref="AJ25:AK25"/>
    <mergeCell ref="AJ38:AK38"/>
    <mergeCell ref="AJ39:AK39"/>
    <mergeCell ref="A27:D27"/>
    <mergeCell ref="G27:Q27"/>
    <mergeCell ref="T27:AC27"/>
    <mergeCell ref="AG27:AK27"/>
    <mergeCell ref="A28:D28"/>
    <mergeCell ref="G28:Q28"/>
    <mergeCell ref="T28:AC28"/>
    <mergeCell ref="AG28:AK28"/>
    <mergeCell ref="A29:D29"/>
    <mergeCell ref="G29:Q29"/>
    <mergeCell ref="T29:AC29"/>
    <mergeCell ref="AG29:AK29"/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B36:AK36"/>
    <mergeCell ref="B37:AK37"/>
  </mergeCells>
  <conditionalFormatting sqref="D11:AH12">
    <cfRule type="expression" dxfId="19" priority="1" stopIfTrue="1">
      <formula>D$10&gt;5</formula>
    </cfRule>
  </conditionalFormatting>
  <conditionalFormatting sqref="D13:AH24">
    <cfRule type="expression" dxfId="18" priority="2" stopIfTrue="1">
      <formula>D$10&gt;5</formula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9" fitToHeight="1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T40"/>
  <sheetViews>
    <sheetView showGridLines="0" showRowColHeaders="0" view="pageBreakPreview" topLeftCell="B1" zoomScaleNormal="100" zoomScaleSheetLayoutView="100" workbookViewId="0">
      <selection activeCell="AP9" sqref="AP9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76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1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1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1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2025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OCAK 2025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3</v>
      </c>
      <c r="E10" s="12">
        <f>IF(D10&gt;6,1,D10+1)</f>
        <v>4</v>
      </c>
      <c r="F10" s="12">
        <f t="shared" ref="F10:P10" si="0">IF(E10&gt;6,1,E10+1)</f>
        <v>5</v>
      </c>
      <c r="G10" s="12">
        <f t="shared" si="0"/>
        <v>6</v>
      </c>
      <c r="H10" s="12">
        <f t="shared" si="0"/>
        <v>7</v>
      </c>
      <c r="I10" s="12">
        <f t="shared" si="0"/>
        <v>1</v>
      </c>
      <c r="J10" s="12">
        <f t="shared" si="0"/>
        <v>2</v>
      </c>
      <c r="K10" s="12">
        <f t="shared" si="0"/>
        <v>3</v>
      </c>
      <c r="L10" s="12">
        <f t="shared" si="0"/>
        <v>4</v>
      </c>
      <c r="M10" s="12">
        <f t="shared" si="0"/>
        <v>5</v>
      </c>
      <c r="N10" s="12">
        <f t="shared" si="0"/>
        <v>6</v>
      </c>
      <c r="O10" s="12">
        <f t="shared" si="0"/>
        <v>7</v>
      </c>
      <c r="P10" s="12">
        <f t="shared" si="0"/>
        <v>1</v>
      </c>
      <c r="Q10" s="12">
        <f>IF(P10&gt;6,1,P10+1)</f>
        <v>2</v>
      </c>
      <c r="R10" s="12">
        <f>IF(Q10&gt;6,1,Q10+1)</f>
        <v>3</v>
      </c>
      <c r="S10" s="12">
        <f>IF(R10&gt;6,1,R10+1)</f>
        <v>4</v>
      </c>
      <c r="T10" s="12">
        <f>IF(S10&gt;6,1,S10+1)</f>
        <v>5</v>
      </c>
      <c r="U10" s="47">
        <f t="shared" ref="U10:AH10" si="1">IF(T10&gt;6,1,T10+1)</f>
        <v>6</v>
      </c>
      <c r="V10" s="12">
        <f t="shared" si="1"/>
        <v>7</v>
      </c>
      <c r="W10" s="12">
        <f t="shared" si="1"/>
        <v>1</v>
      </c>
      <c r="X10" s="12">
        <f t="shared" si="1"/>
        <v>2</v>
      </c>
      <c r="Y10" s="12">
        <f t="shared" si="1"/>
        <v>3</v>
      </c>
      <c r="Z10" s="12">
        <f t="shared" si="1"/>
        <v>4</v>
      </c>
      <c r="AA10" s="12">
        <f t="shared" si="1"/>
        <v>5</v>
      </c>
      <c r="AB10" s="12">
        <f t="shared" si="1"/>
        <v>6</v>
      </c>
      <c r="AC10" s="12">
        <f t="shared" si="1"/>
        <v>7</v>
      </c>
      <c r="AD10" s="12">
        <f t="shared" si="1"/>
        <v>1</v>
      </c>
      <c r="AE10" s="12">
        <f t="shared" si="1"/>
        <v>2</v>
      </c>
      <c r="AF10" s="12">
        <f t="shared" si="1"/>
        <v>3</v>
      </c>
      <c r="AG10" s="12">
        <f t="shared" si="1"/>
        <v>4</v>
      </c>
      <c r="AH10" s="13">
        <f t="shared" si="1"/>
        <v>5</v>
      </c>
      <c r="AI10" s="153"/>
      <c r="AJ10" s="157"/>
      <c r="AK10" s="158"/>
    </row>
    <row r="11" spans="1:46" ht="56.25" customHeight="1" thickBot="1" x14ac:dyDescent="0.25">
      <c r="A11" s="187"/>
      <c r="B11" s="167" t="s">
        <v>47</v>
      </c>
      <c r="C11" s="169" t="s">
        <v>53</v>
      </c>
      <c r="D11" s="14" t="s">
        <v>3</v>
      </c>
      <c r="E11" s="15" t="s">
        <v>4</v>
      </c>
      <c r="F11" s="15" t="s">
        <v>5</v>
      </c>
      <c r="G11" s="15" t="s">
        <v>6</v>
      </c>
      <c r="H11" s="15" t="s">
        <v>7</v>
      </c>
      <c r="I11" s="15" t="s">
        <v>1</v>
      </c>
      <c r="J11" s="15" t="s">
        <v>2</v>
      </c>
      <c r="K11" s="15" t="s">
        <v>3</v>
      </c>
      <c r="L11" s="15" t="s">
        <v>4</v>
      </c>
      <c r="M11" s="15" t="s">
        <v>5</v>
      </c>
      <c r="N11" s="15" t="s">
        <v>6</v>
      </c>
      <c r="O11" s="15" t="s">
        <v>7</v>
      </c>
      <c r="P11" s="15" t="s">
        <v>1</v>
      </c>
      <c r="Q11" s="15" t="s">
        <v>2</v>
      </c>
      <c r="R11" s="15" t="s">
        <v>3</v>
      </c>
      <c r="S11" s="15" t="s">
        <v>4</v>
      </c>
      <c r="T11" s="15" t="s">
        <v>5</v>
      </c>
      <c r="U11" s="15" t="s">
        <v>6</v>
      </c>
      <c r="V11" s="15" t="s">
        <v>7</v>
      </c>
      <c r="W11" s="15" t="s">
        <v>1</v>
      </c>
      <c r="X11" s="15" t="s">
        <v>2</v>
      </c>
      <c r="Y11" s="15" t="s">
        <v>3</v>
      </c>
      <c r="Z11" s="15" t="s">
        <v>4</v>
      </c>
      <c r="AA11" s="15" t="s">
        <v>5</v>
      </c>
      <c r="AB11" s="15" t="s">
        <v>6</v>
      </c>
      <c r="AC11" s="15" t="s">
        <v>7</v>
      </c>
      <c r="AD11" s="15" t="s">
        <v>1</v>
      </c>
      <c r="AE11" s="15" t="s">
        <v>2</v>
      </c>
      <c r="AF11" s="15" t="s">
        <v>3</v>
      </c>
      <c r="AG11" s="15" t="s">
        <v>4</v>
      </c>
      <c r="AH11" s="16" t="s">
        <v>5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f>IF(OR((AF12=$AR$13),AF12=""),"",AF12+1)</f>
        <v>30</v>
      </c>
      <c r="AH12" s="17">
        <f>IF(OR((AG12=$AR$13),AG12=""),"",AG12+1)</f>
        <v>31</v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OCAK</v>
      </c>
      <c r="AS12" s="227" t="s">
        <v>25</v>
      </c>
      <c r="AT12" s="228"/>
    </row>
    <row r="13" spans="1:46" ht="15.75" thickTop="1" x14ac:dyDescent="0.2">
      <c r="A13" s="189">
        <v>1</v>
      </c>
      <c r="B13" s="191"/>
      <c r="C13" s="46" t="s">
        <v>48</v>
      </c>
      <c r="D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31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OCAK2025</v>
      </c>
      <c r="AS14" s="5" t="s">
        <v>9</v>
      </c>
      <c r="AT14" s="6">
        <f>IF(ROUND((AK7/4),0)=(AK7/4),29,28)</f>
        <v>28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ŞUBAT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ŞUBAT2025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7" t="s">
        <v>0</v>
      </c>
      <c r="AR17" s="228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77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122" t="s">
        <v>52</v>
      </c>
      <c r="AH29" s="123"/>
      <c r="AI29" s="123"/>
      <c r="AJ29" s="123"/>
      <c r="AK29" s="12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29:D29"/>
    <mergeCell ref="G29:Q29"/>
    <mergeCell ref="T29:AC29"/>
    <mergeCell ref="AG29:AK29"/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B36:AK36"/>
    <mergeCell ref="B37:AK37"/>
    <mergeCell ref="AJ38:AK38"/>
    <mergeCell ref="AJ39:AK39"/>
    <mergeCell ref="A27:D27"/>
    <mergeCell ref="G27:Q27"/>
    <mergeCell ref="T27:AC27"/>
    <mergeCell ref="AG27:AK27"/>
    <mergeCell ref="A28:D28"/>
    <mergeCell ref="G28:Q28"/>
    <mergeCell ref="T28:AC28"/>
    <mergeCell ref="AG28:AK28"/>
    <mergeCell ref="A23:A24"/>
    <mergeCell ref="B23:B24"/>
    <mergeCell ref="AJ23:AK23"/>
    <mergeCell ref="AJ24:AK24"/>
    <mergeCell ref="AC25:AH25"/>
    <mergeCell ref="AJ25:AK25"/>
    <mergeCell ref="AQ17:AR17"/>
    <mergeCell ref="AJ18:AK18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S12:AT12"/>
    <mergeCell ref="A13:A14"/>
    <mergeCell ref="B13:B14"/>
    <mergeCell ref="AJ13:AK13"/>
    <mergeCell ref="AJ14:AK14"/>
    <mergeCell ref="A15:A16"/>
    <mergeCell ref="B15:B16"/>
    <mergeCell ref="AJ15:AK15"/>
    <mergeCell ref="AJ16:AK16"/>
    <mergeCell ref="A17:A18"/>
    <mergeCell ref="B17:B18"/>
    <mergeCell ref="AJ17:AK17"/>
    <mergeCell ref="AI7:AJ7"/>
    <mergeCell ref="A8:A12"/>
    <mergeCell ref="B8:C9"/>
    <mergeCell ref="D8:AH8"/>
    <mergeCell ref="AI8:AI12"/>
    <mergeCell ref="AJ8:AK12"/>
    <mergeCell ref="D9:AH9"/>
    <mergeCell ref="B11:B12"/>
    <mergeCell ref="C11:C12"/>
    <mergeCell ref="AI6:AJ6"/>
    <mergeCell ref="A1:G4"/>
    <mergeCell ref="H1:AH2"/>
    <mergeCell ref="AI1:AJ1"/>
    <mergeCell ref="H3:AH4"/>
    <mergeCell ref="AI4:AJ4"/>
  </mergeCells>
  <conditionalFormatting sqref="D11:AH12">
    <cfRule type="expression" dxfId="17" priority="1" stopIfTrue="1">
      <formula>D$10&gt;5</formula>
    </cfRule>
  </conditionalFormatting>
  <conditionalFormatting sqref="D13:AH24">
    <cfRule type="expression" dxfId="16" priority="2" stopIfTrue="1">
      <formula>D$10&gt;5</formula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T40"/>
  <sheetViews>
    <sheetView showGridLines="0" showRowColHeaders="0" view="pageBreakPreview" zoomScaleNormal="100" zoomScaleSheetLayoutView="100" workbookViewId="0">
      <selection activeCell="H1" sqref="H1:AH4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76" customWidth="1"/>
    <col min="21" max="31" width="3.7109375" style="8" customWidth="1"/>
    <col min="32" max="32" width="4.5703125" style="8" hidden="1" customWidth="1"/>
    <col min="33" max="33" width="4.28515625" style="8" hidden="1" customWidth="1"/>
    <col min="34" max="34" width="3.42578125" style="8" hidden="1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1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1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2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2025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ŞUBAT 2025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6</v>
      </c>
      <c r="E10" s="12">
        <f t="shared" ref="E10:AH10" si="0">IF(D10&gt;6,1,D10+1)</f>
        <v>7</v>
      </c>
      <c r="F10" s="12">
        <f t="shared" si="0"/>
        <v>1</v>
      </c>
      <c r="G10" s="12">
        <f t="shared" si="0"/>
        <v>2</v>
      </c>
      <c r="H10" s="12">
        <f t="shared" si="0"/>
        <v>3</v>
      </c>
      <c r="I10" s="12">
        <f t="shared" si="0"/>
        <v>4</v>
      </c>
      <c r="J10" s="12">
        <f t="shared" si="0"/>
        <v>5</v>
      </c>
      <c r="K10" s="12">
        <f t="shared" si="0"/>
        <v>6</v>
      </c>
      <c r="L10" s="12">
        <f t="shared" si="0"/>
        <v>7</v>
      </c>
      <c r="M10" s="12">
        <f t="shared" si="0"/>
        <v>1</v>
      </c>
      <c r="N10" s="12">
        <f t="shared" si="0"/>
        <v>2</v>
      </c>
      <c r="O10" s="12">
        <f t="shared" si="0"/>
        <v>3</v>
      </c>
      <c r="P10" s="12">
        <f t="shared" si="0"/>
        <v>4</v>
      </c>
      <c r="Q10" s="12">
        <f t="shared" si="0"/>
        <v>5</v>
      </c>
      <c r="R10" s="12">
        <f t="shared" si="0"/>
        <v>6</v>
      </c>
      <c r="S10" s="12">
        <f t="shared" si="0"/>
        <v>7</v>
      </c>
      <c r="T10" s="12">
        <f t="shared" si="0"/>
        <v>1</v>
      </c>
      <c r="U10" s="47">
        <f t="shared" si="0"/>
        <v>2</v>
      </c>
      <c r="V10" s="12">
        <f t="shared" si="0"/>
        <v>3</v>
      </c>
      <c r="W10" s="12">
        <f t="shared" si="0"/>
        <v>4</v>
      </c>
      <c r="X10" s="12">
        <f t="shared" si="0"/>
        <v>5</v>
      </c>
      <c r="Y10" s="12">
        <f t="shared" si="0"/>
        <v>6</v>
      </c>
      <c r="Z10" s="12">
        <f t="shared" si="0"/>
        <v>7</v>
      </c>
      <c r="AA10" s="12">
        <f t="shared" si="0"/>
        <v>1</v>
      </c>
      <c r="AB10" s="12">
        <f t="shared" si="0"/>
        <v>2</v>
      </c>
      <c r="AC10" s="12">
        <f t="shared" si="0"/>
        <v>3</v>
      </c>
      <c r="AD10" s="12">
        <f t="shared" si="0"/>
        <v>4</v>
      </c>
      <c r="AE10" s="12">
        <f t="shared" si="0"/>
        <v>5</v>
      </c>
      <c r="AF10" s="12">
        <f t="shared" si="0"/>
        <v>6</v>
      </c>
      <c r="AG10" s="12">
        <f t="shared" si="0"/>
        <v>7</v>
      </c>
      <c r="AH10" s="13">
        <f t="shared" si="0"/>
        <v>1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">
        <v>6</v>
      </c>
      <c r="E11" s="15" t="s">
        <v>7</v>
      </c>
      <c r="F11" s="15" t="s">
        <v>1</v>
      </c>
      <c r="G11" s="15" t="s">
        <v>2</v>
      </c>
      <c r="H11" s="15" t="s">
        <v>3</v>
      </c>
      <c r="I11" s="15" t="s">
        <v>4</v>
      </c>
      <c r="J11" s="15" t="s">
        <v>5</v>
      </c>
      <c r="K11" s="15" t="s">
        <v>6</v>
      </c>
      <c r="L11" s="15" t="s">
        <v>7</v>
      </c>
      <c r="M11" s="15" t="s">
        <v>1</v>
      </c>
      <c r="N11" s="15" t="s">
        <v>2</v>
      </c>
      <c r="O11" s="15" t="s">
        <v>3</v>
      </c>
      <c r="P11" s="15" t="s">
        <v>4</v>
      </c>
      <c r="Q11" s="15" t="s">
        <v>5</v>
      </c>
      <c r="R11" s="15" t="s">
        <v>6</v>
      </c>
      <c r="S11" s="15" t="s">
        <v>7</v>
      </c>
      <c r="T11" s="15" t="s">
        <v>1</v>
      </c>
      <c r="U11" s="15" t="s">
        <v>2</v>
      </c>
      <c r="V11" s="15" t="s">
        <v>3</v>
      </c>
      <c r="W11" s="15" t="s">
        <v>4</v>
      </c>
      <c r="X11" s="15" t="s">
        <v>5</v>
      </c>
      <c r="Y11" s="15" t="s">
        <v>6</v>
      </c>
      <c r="Z11" s="15" t="s">
        <v>7</v>
      </c>
      <c r="AA11" s="15" t="s">
        <v>1</v>
      </c>
      <c r="AB11" s="15" t="s">
        <v>2</v>
      </c>
      <c r="AC11" s="15" t="s">
        <v>3</v>
      </c>
      <c r="AD11" s="15" t="s">
        <v>4</v>
      </c>
      <c r="AE11" s="15" t="s">
        <v>5</v>
      </c>
      <c r="AF11" s="15" t="str">
        <f t="shared" ref="AF11:AH11" si="1">VLOOKUP(AF10,$AQ$18:$AR$24,2)</f>
        <v>Cumartesi</v>
      </c>
      <c r="AG11" s="15" t="str">
        <f t="shared" si="1"/>
        <v>Pazar</v>
      </c>
      <c r="AH11" s="16" t="str">
        <f t="shared" si="1"/>
        <v>Pazartesi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 t="str">
        <f>IF(OR((AE12=$AR$13),AE12=""),"",AE12+1)</f>
        <v/>
      </c>
      <c r="AG12" s="17" t="str">
        <f>IF(OR((AF12=$AR$13),AF12=""),"",AF12+1)</f>
        <v/>
      </c>
      <c r="AH12" s="17" t="str">
        <f>IF(OR((AG12=$AR$13),AG12=""),"",AG12+1)</f>
        <v/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ŞUBAT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28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ŞUBAT2025</v>
      </c>
      <c r="AS14" s="5" t="s">
        <v>9</v>
      </c>
      <c r="AT14" s="6">
        <f>IF(ROUND((AK7/4),0)=(AK7/4),29,28)</f>
        <v>28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MART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MART2025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2" t="s">
        <v>0</v>
      </c>
      <c r="AR17" s="223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77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229" t="s">
        <v>52</v>
      </c>
      <c r="AH29" s="230"/>
      <c r="AI29" s="230"/>
      <c r="AJ29" s="230"/>
      <c r="AK29" s="231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I6:AJ6"/>
    <mergeCell ref="A1:G4"/>
    <mergeCell ref="H1:AH2"/>
    <mergeCell ref="AI1:AJ1"/>
    <mergeCell ref="H3:AH4"/>
    <mergeCell ref="AI4:AJ4"/>
    <mergeCell ref="A15:A16"/>
    <mergeCell ref="B15:B16"/>
    <mergeCell ref="AJ15:AK15"/>
    <mergeCell ref="AJ16:AK16"/>
    <mergeCell ref="C11:C12"/>
    <mergeCell ref="AI7:AJ7"/>
    <mergeCell ref="A8:A12"/>
    <mergeCell ref="B8:C9"/>
    <mergeCell ref="D8:AH8"/>
    <mergeCell ref="AI8:AI12"/>
    <mergeCell ref="AJ8:AK12"/>
    <mergeCell ref="D9:AH9"/>
    <mergeCell ref="AS12:AT12"/>
    <mergeCell ref="A13:A14"/>
    <mergeCell ref="B13:B14"/>
    <mergeCell ref="AJ13:AK13"/>
    <mergeCell ref="AJ14:AK14"/>
    <mergeCell ref="B11:B12"/>
    <mergeCell ref="AQ17:AR17"/>
    <mergeCell ref="AJ18:AK18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17:A18"/>
    <mergeCell ref="B17:B18"/>
    <mergeCell ref="AJ17:AK17"/>
    <mergeCell ref="A23:A24"/>
    <mergeCell ref="B23:B24"/>
    <mergeCell ref="AJ23:AK23"/>
    <mergeCell ref="AJ24:AK24"/>
    <mergeCell ref="AC25:AH25"/>
    <mergeCell ref="AJ25:AK25"/>
    <mergeCell ref="A27:D27"/>
    <mergeCell ref="G27:Q27"/>
    <mergeCell ref="T27:AC27"/>
    <mergeCell ref="AG27:AK27"/>
    <mergeCell ref="A28:D28"/>
    <mergeCell ref="G28:Q28"/>
    <mergeCell ref="T28:AC28"/>
    <mergeCell ref="AG28:AK28"/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AJ38:AK38"/>
    <mergeCell ref="AJ39:AK39"/>
    <mergeCell ref="B37:AK37"/>
    <mergeCell ref="A29:D29"/>
    <mergeCell ref="G29:Q29"/>
    <mergeCell ref="T29:AC29"/>
    <mergeCell ref="AG29:AK29"/>
    <mergeCell ref="B36:AK36"/>
  </mergeCells>
  <conditionalFormatting sqref="D11:AH12">
    <cfRule type="expression" dxfId="15" priority="1" stopIfTrue="1">
      <formula>D$10&gt;5</formula>
    </cfRule>
  </conditionalFormatting>
  <conditionalFormatting sqref="D13:AH24">
    <cfRule type="expression" dxfId="14" priority="2" stopIfTrue="1">
      <formula>D$10&gt;5</formula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T40"/>
  <sheetViews>
    <sheetView showGridLines="0" showRowColHeaders="0" view="pageBreakPreview" zoomScaleNormal="100" zoomScaleSheetLayoutView="100" workbookViewId="0">
      <selection activeCell="AO17" sqref="AO17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76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1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1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3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2025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MART 2025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6</v>
      </c>
      <c r="E10" s="12">
        <f>IF(D10&gt;6,1,D10+1)</f>
        <v>7</v>
      </c>
      <c r="F10" s="12">
        <f t="shared" ref="F10:P10" si="0">IF(E10&gt;6,1,E10+1)</f>
        <v>1</v>
      </c>
      <c r="G10" s="12">
        <f t="shared" si="0"/>
        <v>2</v>
      </c>
      <c r="H10" s="12">
        <f t="shared" si="0"/>
        <v>3</v>
      </c>
      <c r="I10" s="12">
        <f t="shared" si="0"/>
        <v>4</v>
      </c>
      <c r="J10" s="12">
        <f t="shared" si="0"/>
        <v>5</v>
      </c>
      <c r="K10" s="12">
        <f t="shared" si="0"/>
        <v>6</v>
      </c>
      <c r="L10" s="12">
        <f t="shared" si="0"/>
        <v>7</v>
      </c>
      <c r="M10" s="12">
        <f t="shared" si="0"/>
        <v>1</v>
      </c>
      <c r="N10" s="12">
        <f t="shared" si="0"/>
        <v>2</v>
      </c>
      <c r="O10" s="12">
        <f t="shared" si="0"/>
        <v>3</v>
      </c>
      <c r="P10" s="12">
        <f t="shared" si="0"/>
        <v>4</v>
      </c>
      <c r="Q10" s="12">
        <f>IF(P10&gt;6,1,P10+1)</f>
        <v>5</v>
      </c>
      <c r="R10" s="12">
        <f>IF(Q10&gt;6,1,Q10+1)</f>
        <v>6</v>
      </c>
      <c r="S10" s="12">
        <f>IF(R10&gt;6,1,R10+1)</f>
        <v>7</v>
      </c>
      <c r="T10" s="12">
        <f>IF(S10&gt;6,1,S10+1)</f>
        <v>1</v>
      </c>
      <c r="U10" s="47">
        <f t="shared" ref="U10:AH10" si="1">IF(T10&gt;6,1,T10+1)</f>
        <v>2</v>
      </c>
      <c r="V10" s="12">
        <f t="shared" si="1"/>
        <v>3</v>
      </c>
      <c r="W10" s="12">
        <f t="shared" si="1"/>
        <v>4</v>
      </c>
      <c r="X10" s="12">
        <f t="shared" si="1"/>
        <v>5</v>
      </c>
      <c r="Y10" s="12">
        <f t="shared" si="1"/>
        <v>6</v>
      </c>
      <c r="Z10" s="12">
        <f t="shared" si="1"/>
        <v>7</v>
      </c>
      <c r="AA10" s="12">
        <f t="shared" si="1"/>
        <v>1</v>
      </c>
      <c r="AB10" s="12">
        <f t="shared" si="1"/>
        <v>2</v>
      </c>
      <c r="AC10" s="12">
        <f t="shared" si="1"/>
        <v>3</v>
      </c>
      <c r="AD10" s="12">
        <f t="shared" si="1"/>
        <v>4</v>
      </c>
      <c r="AE10" s="12">
        <f t="shared" si="1"/>
        <v>5</v>
      </c>
      <c r="AF10" s="12">
        <f t="shared" si="1"/>
        <v>6</v>
      </c>
      <c r="AG10" s="12">
        <f t="shared" si="1"/>
        <v>7</v>
      </c>
      <c r="AH10" s="13">
        <f t="shared" si="1"/>
        <v>1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">
        <v>6</v>
      </c>
      <c r="E11" s="15" t="s">
        <v>7</v>
      </c>
      <c r="F11" s="15" t="s">
        <v>1</v>
      </c>
      <c r="G11" s="15" t="s">
        <v>2</v>
      </c>
      <c r="H11" s="15" t="s">
        <v>3</v>
      </c>
      <c r="I11" s="15" t="s">
        <v>4</v>
      </c>
      <c r="J11" s="15" t="s">
        <v>5</v>
      </c>
      <c r="K11" s="15" t="s">
        <v>6</v>
      </c>
      <c r="L11" s="15" t="s">
        <v>7</v>
      </c>
      <c r="M11" s="15" t="s">
        <v>1</v>
      </c>
      <c r="N11" s="15" t="s">
        <v>2</v>
      </c>
      <c r="O11" s="15" t="s">
        <v>3</v>
      </c>
      <c r="P11" s="15" t="s">
        <v>4</v>
      </c>
      <c r="Q11" s="15" t="s">
        <v>5</v>
      </c>
      <c r="R11" s="15" t="s">
        <v>6</v>
      </c>
      <c r="S11" s="15" t="s">
        <v>7</v>
      </c>
      <c r="T11" s="15" t="s">
        <v>1</v>
      </c>
      <c r="U11" s="15" t="s">
        <v>2</v>
      </c>
      <c r="V11" s="15" t="s">
        <v>3</v>
      </c>
      <c r="W11" s="15" t="s">
        <v>4</v>
      </c>
      <c r="X11" s="15" t="s">
        <v>5</v>
      </c>
      <c r="Y11" s="15" t="s">
        <v>6</v>
      </c>
      <c r="Z11" s="15" t="s">
        <v>7</v>
      </c>
      <c r="AA11" s="15" t="s">
        <v>1</v>
      </c>
      <c r="AB11" s="15" t="s">
        <v>2</v>
      </c>
      <c r="AC11" s="15" t="s">
        <v>3</v>
      </c>
      <c r="AD11" s="15" t="s">
        <v>4</v>
      </c>
      <c r="AE11" s="15" t="s">
        <v>5</v>
      </c>
      <c r="AF11" s="15" t="s">
        <v>6</v>
      </c>
      <c r="AG11" s="15" t="s">
        <v>7</v>
      </c>
      <c r="AH11" s="16" t="s">
        <v>1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f>IF(OR((AF12=$AR$13),AF12=""),"",AF12+1)</f>
        <v>30</v>
      </c>
      <c r="AH12" s="17">
        <f>IF(OR((AG12=$AR$13),AG12=""),"",AG12+1)</f>
        <v>31</v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MART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31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MART2025</v>
      </c>
      <c r="AS14" s="5" t="s">
        <v>9</v>
      </c>
      <c r="AT14" s="6">
        <f>IF(ROUND((AK7/4),0)=(AK7/4),29,28)</f>
        <v>28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NİSAN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NİSAN2025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2" t="s">
        <v>0</v>
      </c>
      <c r="AR17" s="223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77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122" t="s">
        <v>52</v>
      </c>
      <c r="AH29" s="123"/>
      <c r="AI29" s="123"/>
      <c r="AJ29" s="123"/>
      <c r="AK29" s="12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29:D29"/>
    <mergeCell ref="G29:Q29"/>
    <mergeCell ref="T29:AC29"/>
    <mergeCell ref="AG29:AK29"/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B36:AK36"/>
    <mergeCell ref="B37:AK37"/>
    <mergeCell ref="AJ38:AK38"/>
    <mergeCell ref="AJ39:AK39"/>
    <mergeCell ref="A27:D27"/>
    <mergeCell ref="G27:Q27"/>
    <mergeCell ref="T27:AC27"/>
    <mergeCell ref="AG27:AK27"/>
    <mergeCell ref="A28:D28"/>
    <mergeCell ref="G28:Q28"/>
    <mergeCell ref="T28:AC28"/>
    <mergeCell ref="AG28:AK28"/>
    <mergeCell ref="A23:A24"/>
    <mergeCell ref="B23:B24"/>
    <mergeCell ref="AJ23:AK23"/>
    <mergeCell ref="AJ24:AK24"/>
    <mergeCell ref="AC25:AH25"/>
    <mergeCell ref="AJ25:AK25"/>
    <mergeCell ref="AQ17:AR17"/>
    <mergeCell ref="AJ18:AK18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S12:AT12"/>
    <mergeCell ref="A13:A14"/>
    <mergeCell ref="B13:B14"/>
    <mergeCell ref="AJ13:AK13"/>
    <mergeCell ref="AJ14:AK14"/>
    <mergeCell ref="A15:A16"/>
    <mergeCell ref="B15:B16"/>
    <mergeCell ref="AJ15:AK15"/>
    <mergeCell ref="AJ16:AK16"/>
    <mergeCell ref="A17:A18"/>
    <mergeCell ref="B17:B18"/>
    <mergeCell ref="AJ17:AK17"/>
    <mergeCell ref="AI7:AJ7"/>
    <mergeCell ref="A8:A12"/>
    <mergeCell ref="B8:C9"/>
    <mergeCell ref="D8:AH8"/>
    <mergeCell ref="AI8:AI12"/>
    <mergeCell ref="AJ8:AK12"/>
    <mergeCell ref="D9:AH9"/>
    <mergeCell ref="B11:B12"/>
    <mergeCell ref="C11:C12"/>
    <mergeCell ref="AI6:AJ6"/>
    <mergeCell ref="A1:G4"/>
    <mergeCell ref="H1:AH2"/>
    <mergeCell ref="AI1:AJ1"/>
    <mergeCell ref="H3:AH4"/>
    <mergeCell ref="AI4:AJ4"/>
  </mergeCells>
  <conditionalFormatting sqref="D11:AH12">
    <cfRule type="expression" dxfId="13" priority="1" stopIfTrue="1">
      <formula>D$10&gt;5</formula>
    </cfRule>
  </conditionalFormatting>
  <conditionalFormatting sqref="D13:AH24">
    <cfRule type="expression" dxfId="12" priority="2" stopIfTrue="1">
      <formula>D$10&gt;5</formula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T40"/>
  <sheetViews>
    <sheetView showGridLines="0" showRowColHeaders="0" view="pageBreakPreview" zoomScaleNormal="100" zoomScaleSheetLayoutView="100" workbookViewId="0">
      <selection activeCell="H1" sqref="H1:AH4"/>
    </sheetView>
  </sheetViews>
  <sheetFormatPr defaultRowHeight="12.75" x14ac:dyDescent="0.2"/>
  <cols>
    <col min="1" max="1" width="4.140625" style="8" customWidth="1"/>
    <col min="2" max="2" width="19.85546875" style="29" customWidth="1"/>
    <col min="3" max="3" width="15.28515625" style="8" bestFit="1" customWidth="1"/>
    <col min="4" max="20" width="3.7109375" style="76" customWidth="1"/>
    <col min="21" max="31" width="3.7109375" style="8" customWidth="1"/>
    <col min="32" max="32" width="4.42578125" style="8" hidden="1" customWidth="1"/>
    <col min="33" max="33" width="4.28515625" style="8" customWidth="1"/>
    <col min="34" max="34" width="3.42578125" style="8" hidden="1" customWidth="1"/>
    <col min="35" max="35" width="10" style="8" customWidth="1"/>
    <col min="36" max="36" width="6.42578125" style="8" customWidth="1"/>
    <col min="37" max="37" width="10.85546875" style="8" customWidth="1"/>
    <col min="38" max="38" width="3.7109375" style="8" customWidth="1"/>
    <col min="39" max="40" width="9.140625" style="8"/>
    <col min="41" max="42" width="18.140625" style="8" customWidth="1"/>
    <col min="43" max="46" width="18.140625" style="8" hidden="1" customWidth="1"/>
    <col min="47" max="16384" width="9.140625" style="8"/>
  </cols>
  <sheetData>
    <row r="1" spans="1:46" ht="21.75" customHeight="1" x14ac:dyDescent="0.2">
      <c r="A1" s="193" t="s">
        <v>32</v>
      </c>
      <c r="B1" s="194"/>
      <c r="C1" s="194"/>
      <c r="D1" s="194"/>
      <c r="E1" s="194"/>
      <c r="F1" s="194"/>
      <c r="G1" s="195"/>
      <c r="H1" s="206" t="s">
        <v>42</v>
      </c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8"/>
      <c r="AI1" s="202" t="s">
        <v>33</v>
      </c>
      <c r="AJ1" s="203"/>
      <c r="AK1" s="50" t="s">
        <v>37</v>
      </c>
    </row>
    <row r="2" spans="1:46" ht="21.75" customHeight="1" x14ac:dyDescent="0.2">
      <c r="A2" s="196"/>
      <c r="B2" s="197"/>
      <c r="C2" s="197"/>
      <c r="D2" s="197"/>
      <c r="E2" s="197"/>
      <c r="F2" s="197"/>
      <c r="G2" s="198"/>
      <c r="H2" s="206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8"/>
      <c r="AI2" s="49" t="s">
        <v>34</v>
      </c>
      <c r="AJ2" s="49"/>
      <c r="AK2" s="50" t="s">
        <v>38</v>
      </c>
    </row>
    <row r="3" spans="1:46" ht="21.75" customHeight="1" x14ac:dyDescent="0.2">
      <c r="A3" s="196"/>
      <c r="B3" s="197"/>
      <c r="C3" s="197"/>
      <c r="D3" s="197"/>
      <c r="E3" s="197"/>
      <c r="F3" s="197"/>
      <c r="G3" s="198"/>
      <c r="H3" s="209" t="s">
        <v>43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1"/>
      <c r="AI3" s="49" t="s">
        <v>35</v>
      </c>
      <c r="AJ3" s="49"/>
      <c r="AK3" s="50" t="s">
        <v>39</v>
      </c>
    </row>
    <row r="4" spans="1:46" ht="21.75" customHeight="1" x14ac:dyDescent="0.2">
      <c r="A4" s="199"/>
      <c r="B4" s="200"/>
      <c r="C4" s="200"/>
      <c r="D4" s="200"/>
      <c r="E4" s="200"/>
      <c r="F4" s="200"/>
      <c r="G4" s="201"/>
      <c r="H4" s="209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1"/>
      <c r="AI4" s="202" t="s">
        <v>36</v>
      </c>
      <c r="AJ4" s="203"/>
      <c r="AK4" s="50" t="s">
        <v>40</v>
      </c>
    </row>
    <row r="5" spans="1:46" ht="13.5" thickBot="1" x14ac:dyDescent="0.25"/>
    <row r="6" spans="1:46" ht="18" customHeight="1" thickTop="1" x14ac:dyDescent="0.25">
      <c r="A6" s="57" t="s">
        <v>44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4"/>
      <c r="AI6" s="212" t="s">
        <v>27</v>
      </c>
      <c r="AJ6" s="213"/>
      <c r="AK6" s="38">
        <v>4</v>
      </c>
    </row>
    <row r="7" spans="1:46" ht="18" customHeight="1" thickBot="1" x14ac:dyDescent="0.3">
      <c r="A7" s="53" t="s">
        <v>41</v>
      </c>
      <c r="B7" s="53"/>
      <c r="C7" s="53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 t="s">
        <v>45</v>
      </c>
      <c r="V7" s="51"/>
      <c r="W7" s="51"/>
      <c r="X7" s="51"/>
      <c r="Y7" s="51" t="s">
        <v>46</v>
      </c>
      <c r="Z7" s="51"/>
      <c r="AA7" s="51"/>
      <c r="AB7" s="51"/>
      <c r="AC7" s="51"/>
      <c r="AD7" s="51"/>
      <c r="AE7" s="51"/>
      <c r="AF7" s="51"/>
      <c r="AG7" s="51"/>
      <c r="AH7" s="52"/>
      <c r="AI7" s="214" t="s">
        <v>28</v>
      </c>
      <c r="AJ7" s="215"/>
      <c r="AK7" s="39">
        <v>2025</v>
      </c>
    </row>
    <row r="8" spans="1:46" ht="16.5" thickTop="1" x14ac:dyDescent="0.25">
      <c r="A8" s="186" t="s">
        <v>26</v>
      </c>
      <c r="B8" s="161"/>
      <c r="C8" s="162"/>
      <c r="D8" s="149" t="s">
        <v>30</v>
      </c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1"/>
      <c r="AI8" s="152" t="s">
        <v>29</v>
      </c>
      <c r="AJ8" s="155" t="s">
        <v>54</v>
      </c>
      <c r="AK8" s="156"/>
    </row>
    <row r="9" spans="1:46" ht="15.75" x14ac:dyDescent="0.25">
      <c r="A9" s="187"/>
      <c r="B9" s="163"/>
      <c r="C9" s="164"/>
      <c r="D9" s="224" t="str">
        <f>CONCATENATE(AR12," ", AK7)</f>
        <v>NİSAN 2025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6"/>
      <c r="AI9" s="153"/>
      <c r="AJ9" s="157"/>
      <c r="AK9" s="158"/>
    </row>
    <row r="10" spans="1:46" ht="15.75" hidden="1" customHeight="1" x14ac:dyDescent="0.25">
      <c r="A10" s="187"/>
      <c r="B10" s="9"/>
      <c r="C10" s="10"/>
      <c r="D10" s="11">
        <f>WEEKDAY(AR14,2)</f>
        <v>2</v>
      </c>
      <c r="E10" s="12">
        <f>IF(D10&gt;6,1,D10+1)</f>
        <v>3</v>
      </c>
      <c r="F10" s="12">
        <f t="shared" ref="F10:P10" si="0">IF(E10&gt;6,1,E10+1)</f>
        <v>4</v>
      </c>
      <c r="G10" s="12">
        <f t="shared" si="0"/>
        <v>5</v>
      </c>
      <c r="H10" s="12">
        <f t="shared" si="0"/>
        <v>6</v>
      </c>
      <c r="I10" s="12">
        <f t="shared" si="0"/>
        <v>7</v>
      </c>
      <c r="J10" s="12">
        <f t="shared" si="0"/>
        <v>1</v>
      </c>
      <c r="K10" s="12">
        <f t="shared" si="0"/>
        <v>2</v>
      </c>
      <c r="L10" s="12">
        <f t="shared" si="0"/>
        <v>3</v>
      </c>
      <c r="M10" s="12">
        <f t="shared" si="0"/>
        <v>4</v>
      </c>
      <c r="N10" s="12">
        <f t="shared" si="0"/>
        <v>5</v>
      </c>
      <c r="O10" s="12">
        <f t="shared" si="0"/>
        <v>6</v>
      </c>
      <c r="P10" s="12">
        <f t="shared" si="0"/>
        <v>7</v>
      </c>
      <c r="Q10" s="12">
        <f>IF(P10&gt;6,1,P10+1)</f>
        <v>1</v>
      </c>
      <c r="R10" s="12">
        <f>IF(Q10&gt;6,1,Q10+1)</f>
        <v>2</v>
      </c>
      <c r="S10" s="12">
        <f>IF(R10&gt;6,1,R10+1)</f>
        <v>3</v>
      </c>
      <c r="T10" s="12">
        <f>IF(S10&gt;6,1,S10+1)</f>
        <v>4</v>
      </c>
      <c r="U10" s="47">
        <f t="shared" ref="U10:AH10" si="1">IF(T10&gt;6,1,T10+1)</f>
        <v>5</v>
      </c>
      <c r="V10" s="12">
        <f t="shared" si="1"/>
        <v>6</v>
      </c>
      <c r="W10" s="12">
        <f t="shared" si="1"/>
        <v>7</v>
      </c>
      <c r="X10" s="12">
        <f t="shared" si="1"/>
        <v>1</v>
      </c>
      <c r="Y10" s="12">
        <f t="shared" si="1"/>
        <v>2</v>
      </c>
      <c r="Z10" s="12">
        <f t="shared" si="1"/>
        <v>3</v>
      </c>
      <c r="AA10" s="12">
        <f t="shared" si="1"/>
        <v>4</v>
      </c>
      <c r="AB10" s="12">
        <f t="shared" si="1"/>
        <v>5</v>
      </c>
      <c r="AC10" s="12">
        <f t="shared" si="1"/>
        <v>6</v>
      </c>
      <c r="AD10" s="12">
        <f t="shared" si="1"/>
        <v>7</v>
      </c>
      <c r="AE10" s="12">
        <f t="shared" si="1"/>
        <v>1</v>
      </c>
      <c r="AF10" s="12">
        <f t="shared" si="1"/>
        <v>2</v>
      </c>
      <c r="AG10" s="12">
        <f t="shared" si="1"/>
        <v>3</v>
      </c>
      <c r="AH10" s="13">
        <f t="shared" si="1"/>
        <v>4</v>
      </c>
      <c r="AI10" s="153"/>
      <c r="AJ10" s="157"/>
      <c r="AK10" s="158"/>
    </row>
    <row r="11" spans="1:46" ht="50.25" thickBot="1" x14ac:dyDescent="0.25">
      <c r="A11" s="187"/>
      <c r="B11" s="167" t="s">
        <v>47</v>
      </c>
      <c r="C11" s="169" t="s">
        <v>53</v>
      </c>
      <c r="D11" s="14" t="s">
        <v>2</v>
      </c>
      <c r="E11" s="15" t="s">
        <v>3</v>
      </c>
      <c r="F11" s="15" t="s">
        <v>4</v>
      </c>
      <c r="G11" s="15" t="s">
        <v>5</v>
      </c>
      <c r="H11" s="15" t="s">
        <v>6</v>
      </c>
      <c r="I11" s="15" t="s">
        <v>7</v>
      </c>
      <c r="J11" s="15" t="s">
        <v>1</v>
      </c>
      <c r="K11" s="15" t="s">
        <v>2</v>
      </c>
      <c r="L11" s="15" t="s">
        <v>3</v>
      </c>
      <c r="M11" s="15" t="s">
        <v>4</v>
      </c>
      <c r="N11" s="15" t="s">
        <v>5</v>
      </c>
      <c r="O11" s="15" t="s">
        <v>6</v>
      </c>
      <c r="P11" s="15" t="s">
        <v>7</v>
      </c>
      <c r="Q11" s="15" t="s">
        <v>1</v>
      </c>
      <c r="R11" s="15" t="s">
        <v>2</v>
      </c>
      <c r="S11" s="15" t="s">
        <v>3</v>
      </c>
      <c r="T11" s="15" t="s">
        <v>4</v>
      </c>
      <c r="U11" s="15" t="s">
        <v>5</v>
      </c>
      <c r="V11" s="15" t="s">
        <v>6</v>
      </c>
      <c r="W11" s="15" t="s">
        <v>7</v>
      </c>
      <c r="X11" s="15" t="s">
        <v>1</v>
      </c>
      <c r="Y11" s="15" t="s">
        <v>2</v>
      </c>
      <c r="Z11" s="15" t="s">
        <v>3</v>
      </c>
      <c r="AA11" s="15" t="s">
        <v>4</v>
      </c>
      <c r="AB11" s="15" t="s">
        <v>5</v>
      </c>
      <c r="AC11" s="15" t="s">
        <v>6</v>
      </c>
      <c r="AD11" s="15" t="s">
        <v>7</v>
      </c>
      <c r="AE11" s="15" t="s">
        <v>1</v>
      </c>
      <c r="AF11" s="15" t="s">
        <v>2</v>
      </c>
      <c r="AG11" s="15" t="s">
        <v>3</v>
      </c>
      <c r="AH11" s="16" t="str">
        <f t="shared" ref="AH11" si="2">VLOOKUP(AH10,$AQ$18:$AR$24,2)</f>
        <v>Perşembe</v>
      </c>
      <c r="AI11" s="153"/>
      <c r="AJ11" s="157"/>
      <c r="AK11" s="158"/>
    </row>
    <row r="12" spans="1:46" ht="14.25" thickTop="1" thickBot="1" x14ac:dyDescent="0.25">
      <c r="A12" s="188"/>
      <c r="B12" s="168"/>
      <c r="C12" s="170"/>
      <c r="D12" s="17">
        <v>1</v>
      </c>
      <c r="E12" s="17">
        <v>2</v>
      </c>
      <c r="F12" s="17">
        <v>3</v>
      </c>
      <c r="G12" s="17">
        <v>4</v>
      </c>
      <c r="H12" s="17">
        <v>5</v>
      </c>
      <c r="I12" s="17">
        <v>6</v>
      </c>
      <c r="J12" s="17">
        <v>7</v>
      </c>
      <c r="K12" s="17">
        <v>8</v>
      </c>
      <c r="L12" s="17">
        <v>9</v>
      </c>
      <c r="M12" s="17">
        <v>10</v>
      </c>
      <c r="N12" s="17">
        <v>11</v>
      </c>
      <c r="O12" s="17">
        <v>12</v>
      </c>
      <c r="P12" s="17">
        <v>13</v>
      </c>
      <c r="Q12" s="17">
        <v>14</v>
      </c>
      <c r="R12" s="17">
        <v>15</v>
      </c>
      <c r="S12" s="17">
        <v>16</v>
      </c>
      <c r="T12" s="17">
        <v>17</v>
      </c>
      <c r="U12" s="17">
        <v>18</v>
      </c>
      <c r="V12" s="17">
        <v>19</v>
      </c>
      <c r="W12" s="17">
        <v>20</v>
      </c>
      <c r="X12" s="17">
        <v>21</v>
      </c>
      <c r="Y12" s="17">
        <v>22</v>
      </c>
      <c r="Z12" s="17">
        <v>23</v>
      </c>
      <c r="AA12" s="17">
        <v>24</v>
      </c>
      <c r="AB12" s="17">
        <v>25</v>
      </c>
      <c r="AC12" s="17">
        <v>26</v>
      </c>
      <c r="AD12" s="17">
        <v>27</v>
      </c>
      <c r="AE12" s="17">
        <v>28</v>
      </c>
      <c r="AF12" s="17">
        <f>IF(OR((AE12=$AR$13),AE12=""),"",AE12+1)</f>
        <v>29</v>
      </c>
      <c r="AG12" s="17">
        <f>IF(OR((AF12=$AR$13),AF12=""),"",AF12+1)</f>
        <v>30</v>
      </c>
      <c r="AH12" s="17" t="str">
        <f>IF(OR((AG12=$AR$13),AG12=""),"",AG12+1)</f>
        <v/>
      </c>
      <c r="AI12" s="154"/>
      <c r="AJ12" s="159"/>
      <c r="AK12" s="160"/>
      <c r="AQ12" s="18" t="s">
        <v>20</v>
      </c>
      <c r="AR12" s="19" t="str">
        <f>CHOOSE(AK6,"OCAK","ŞUBAT","MART","NİSAN","MAYIS","HAZİRAN","TEMMUZ","AĞUSTOS","EYLÜL","EKİM","KASIM","ARALIK")</f>
        <v>NİSAN</v>
      </c>
      <c r="AS12" s="222" t="s">
        <v>25</v>
      </c>
      <c r="AT12" s="223"/>
    </row>
    <row r="13" spans="1:46" ht="15.75" thickTop="1" x14ac:dyDescent="0.2">
      <c r="A13" s="189">
        <v>1</v>
      </c>
      <c r="B13" s="191"/>
      <c r="C13" s="46" t="s">
        <v>48</v>
      </c>
      <c r="D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2"/>
      <c r="AI13" s="20"/>
      <c r="AJ13" s="216"/>
      <c r="AK13" s="217"/>
      <c r="AQ13" s="21" t="s">
        <v>24</v>
      </c>
      <c r="AR13" s="22">
        <f>VLOOKUP(AR12,AS13:AT24,2,0)</f>
        <v>30</v>
      </c>
      <c r="AS13" s="5" t="s">
        <v>8</v>
      </c>
      <c r="AT13" s="6">
        <v>31</v>
      </c>
    </row>
    <row r="14" spans="1:46" ht="18" customHeight="1" x14ac:dyDescent="0.2">
      <c r="A14" s="190"/>
      <c r="B14" s="192"/>
      <c r="C14" s="66" t="s">
        <v>49</v>
      </c>
      <c r="D14" s="67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9"/>
      <c r="AI14" s="70"/>
      <c r="AJ14" s="218"/>
      <c r="AK14" s="219"/>
      <c r="AQ14" s="21" t="s">
        <v>21</v>
      </c>
      <c r="AR14" s="24" t="str">
        <f>CONCATENATE(AR12,AK7)</f>
        <v>NİSAN2025</v>
      </c>
      <c r="AS14" s="5" t="s">
        <v>9</v>
      </c>
      <c r="AT14" s="6">
        <f>IF(ROUND((AK7/4),0)=(AK7/4),29,28)</f>
        <v>28</v>
      </c>
    </row>
    <row r="15" spans="1:46" ht="18" customHeight="1" x14ac:dyDescent="0.2">
      <c r="A15" s="129">
        <v>2</v>
      </c>
      <c r="B15" s="131"/>
      <c r="C15" s="71" t="s">
        <v>48</v>
      </c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/>
      <c r="AI15" s="75"/>
      <c r="AJ15" s="142"/>
      <c r="AK15" s="143"/>
      <c r="AQ15" s="21" t="s">
        <v>22</v>
      </c>
      <c r="AR15" s="22" t="str">
        <f>CHOOSE(AK6+1,"OCAK","ŞUBAT","MART","NİSAN","MAYIS","HAZİRAN","TEMMUZ","AĞUSTOS","EYLÜL","EKİM","KASIM","ARALIK","OCAK")</f>
        <v>MAYIS</v>
      </c>
      <c r="AS15" s="5" t="s">
        <v>10</v>
      </c>
      <c r="AT15" s="6">
        <v>31</v>
      </c>
    </row>
    <row r="16" spans="1:46" ht="18" customHeight="1" thickBot="1" x14ac:dyDescent="0.25">
      <c r="A16" s="130"/>
      <c r="B16" s="132"/>
      <c r="C16" s="66" t="s">
        <v>49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9"/>
      <c r="AI16" s="70"/>
      <c r="AJ16" s="218"/>
      <c r="AK16" s="219"/>
      <c r="AQ16" s="25" t="s">
        <v>23</v>
      </c>
      <c r="AR16" s="26" t="str">
        <f>IF(AR12="ARALIK",CONCATENATE(AR15,AK7+1),CONCATENATE(AR15,AK7))</f>
        <v>MAYIS2025</v>
      </c>
      <c r="AS16" s="5" t="s">
        <v>11</v>
      </c>
      <c r="AT16" s="6">
        <v>30</v>
      </c>
    </row>
    <row r="17" spans="1:46" ht="18" customHeight="1" thickTop="1" x14ac:dyDescent="0.2">
      <c r="A17" s="129">
        <v>3</v>
      </c>
      <c r="B17" s="131"/>
      <c r="C17" s="71" t="s">
        <v>48</v>
      </c>
      <c r="D17" s="72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4"/>
      <c r="AI17" s="75"/>
      <c r="AJ17" s="142"/>
      <c r="AK17" s="143"/>
      <c r="AQ17" s="222" t="s">
        <v>0</v>
      </c>
      <c r="AR17" s="223"/>
      <c r="AS17" s="5" t="s">
        <v>12</v>
      </c>
      <c r="AT17" s="6">
        <v>31</v>
      </c>
    </row>
    <row r="18" spans="1:46" ht="18" customHeight="1" x14ac:dyDescent="0.2">
      <c r="A18" s="130"/>
      <c r="B18" s="132"/>
      <c r="C18" s="66" t="s">
        <v>49</v>
      </c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9"/>
      <c r="AI18" s="70"/>
      <c r="AJ18" s="218"/>
      <c r="AK18" s="219"/>
      <c r="AQ18" s="1">
        <v>1</v>
      </c>
      <c r="AR18" s="2" t="s">
        <v>1</v>
      </c>
      <c r="AS18" s="5" t="s">
        <v>13</v>
      </c>
      <c r="AT18" s="6">
        <v>30</v>
      </c>
    </row>
    <row r="19" spans="1:46" ht="18" customHeight="1" x14ac:dyDescent="0.2">
      <c r="A19" s="129">
        <v>4</v>
      </c>
      <c r="B19" s="131"/>
      <c r="C19" s="71" t="s">
        <v>48</v>
      </c>
      <c r="D19" s="72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4"/>
      <c r="AI19" s="75"/>
      <c r="AJ19" s="142"/>
      <c r="AK19" s="143"/>
      <c r="AQ19" s="1">
        <v>2</v>
      </c>
      <c r="AR19" s="2" t="s">
        <v>2</v>
      </c>
      <c r="AS19" s="5" t="s">
        <v>14</v>
      </c>
      <c r="AT19" s="6">
        <v>31</v>
      </c>
    </row>
    <row r="20" spans="1:46" ht="18" customHeight="1" x14ac:dyDescent="0.2">
      <c r="A20" s="130"/>
      <c r="B20" s="132"/>
      <c r="C20" s="66" t="s">
        <v>49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9"/>
      <c r="AI20" s="70"/>
      <c r="AJ20" s="218"/>
      <c r="AK20" s="219"/>
      <c r="AQ20" s="1">
        <v>3</v>
      </c>
      <c r="AR20" s="2" t="s">
        <v>3</v>
      </c>
      <c r="AS20" s="5" t="s">
        <v>15</v>
      </c>
      <c r="AT20" s="27">
        <v>31</v>
      </c>
    </row>
    <row r="21" spans="1:46" ht="18" customHeight="1" x14ac:dyDescent="0.2">
      <c r="A21" s="129">
        <v>5</v>
      </c>
      <c r="B21" s="131"/>
      <c r="C21" s="71" t="s">
        <v>48</v>
      </c>
      <c r="D21" s="72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4"/>
      <c r="AI21" s="75"/>
      <c r="AJ21" s="142"/>
      <c r="AK21" s="143"/>
      <c r="AQ21" s="1">
        <v>4</v>
      </c>
      <c r="AR21" s="2" t="s">
        <v>4</v>
      </c>
      <c r="AS21" s="5" t="s">
        <v>16</v>
      </c>
      <c r="AT21" s="27">
        <v>30</v>
      </c>
    </row>
    <row r="22" spans="1:46" ht="18" customHeight="1" x14ac:dyDescent="0.2">
      <c r="A22" s="130"/>
      <c r="B22" s="132"/>
      <c r="C22" s="66" t="s">
        <v>49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9"/>
      <c r="AI22" s="70"/>
      <c r="AJ22" s="218"/>
      <c r="AK22" s="219"/>
      <c r="AQ22" s="1">
        <v>5</v>
      </c>
      <c r="AR22" s="2" t="s">
        <v>5</v>
      </c>
      <c r="AS22" s="5" t="s">
        <v>17</v>
      </c>
      <c r="AT22" s="27">
        <v>31</v>
      </c>
    </row>
    <row r="23" spans="1:46" ht="18" customHeight="1" x14ac:dyDescent="0.2">
      <c r="A23" s="133">
        <v>6</v>
      </c>
      <c r="B23" s="144"/>
      <c r="C23" s="61" t="s">
        <v>48</v>
      </c>
      <c r="D23" s="62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4"/>
      <c r="AI23" s="65"/>
      <c r="AJ23" s="220"/>
      <c r="AK23" s="221"/>
      <c r="AQ23" s="1">
        <v>6</v>
      </c>
      <c r="AR23" s="2" t="s">
        <v>6</v>
      </c>
      <c r="AS23" s="5" t="s">
        <v>18</v>
      </c>
      <c r="AT23" s="27">
        <v>30</v>
      </c>
    </row>
    <row r="24" spans="1:46" ht="18" customHeight="1" thickBot="1" x14ac:dyDescent="0.25">
      <c r="A24" s="134"/>
      <c r="B24" s="145"/>
      <c r="C24" s="55" t="s">
        <v>49</v>
      </c>
      <c r="D24" s="4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5"/>
      <c r="AI24" s="23"/>
      <c r="AJ24" s="204"/>
      <c r="AK24" s="205"/>
      <c r="AQ24" s="3">
        <v>7</v>
      </c>
      <c r="AR24" s="4" t="s">
        <v>7</v>
      </c>
      <c r="AS24" s="7" t="s">
        <v>19</v>
      </c>
      <c r="AT24" s="28">
        <v>31</v>
      </c>
    </row>
    <row r="25" spans="1:46" ht="18" customHeight="1" thickTop="1" thickBot="1" x14ac:dyDescent="0.25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135" t="s">
        <v>31</v>
      </c>
      <c r="AD25" s="136"/>
      <c r="AE25" s="136"/>
      <c r="AF25" s="136"/>
      <c r="AG25" s="136"/>
      <c r="AH25" s="137"/>
      <c r="AI25" s="32"/>
      <c r="AJ25" s="140"/>
      <c r="AK25" s="141"/>
    </row>
    <row r="26" spans="1:46" ht="12.75" customHeight="1" thickTop="1" x14ac:dyDescent="0.2">
      <c r="A26" s="33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56"/>
      <c r="AD26" s="56"/>
      <c r="AE26" s="56"/>
      <c r="AF26" s="56"/>
      <c r="AG26" s="56"/>
      <c r="AH26" s="56"/>
      <c r="AI26" s="34"/>
      <c r="AJ26" s="77"/>
      <c r="AK26" s="48"/>
    </row>
    <row r="27" spans="1:46" ht="15" customHeight="1" x14ac:dyDescent="0.2">
      <c r="A27" s="116" t="s">
        <v>50</v>
      </c>
      <c r="B27" s="117"/>
      <c r="C27" s="117"/>
      <c r="D27" s="118"/>
      <c r="E27" s="34"/>
      <c r="F27" s="34"/>
      <c r="G27" s="128" t="s">
        <v>50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8"/>
      <c r="R27" s="34"/>
      <c r="S27" s="34"/>
      <c r="T27" s="128" t="s">
        <v>50</v>
      </c>
      <c r="U27" s="117"/>
      <c r="V27" s="117"/>
      <c r="W27" s="117"/>
      <c r="X27" s="117"/>
      <c r="Y27" s="117"/>
      <c r="Z27" s="117"/>
      <c r="AA27" s="117"/>
      <c r="AB27" s="117"/>
      <c r="AC27" s="118"/>
      <c r="AD27" s="56"/>
      <c r="AE27" s="56"/>
      <c r="AF27" s="56"/>
      <c r="AG27" s="122" t="s">
        <v>50</v>
      </c>
      <c r="AH27" s="123"/>
      <c r="AI27" s="123"/>
      <c r="AJ27" s="123"/>
      <c r="AK27" s="124"/>
    </row>
    <row r="28" spans="1:46" ht="15" customHeight="1" x14ac:dyDescent="0.2">
      <c r="A28" s="116" t="s">
        <v>51</v>
      </c>
      <c r="B28" s="117"/>
      <c r="C28" s="117"/>
      <c r="D28" s="118"/>
      <c r="E28" s="34"/>
      <c r="F28" s="34"/>
      <c r="G28" s="128" t="s">
        <v>51</v>
      </c>
      <c r="H28" s="117"/>
      <c r="I28" s="117"/>
      <c r="J28" s="117"/>
      <c r="K28" s="117"/>
      <c r="L28" s="117"/>
      <c r="M28" s="117"/>
      <c r="N28" s="117"/>
      <c r="O28" s="117"/>
      <c r="P28" s="117"/>
      <c r="Q28" s="118"/>
      <c r="R28" s="34"/>
      <c r="S28" s="34"/>
      <c r="T28" s="128" t="s">
        <v>51</v>
      </c>
      <c r="U28" s="117"/>
      <c r="V28" s="117"/>
      <c r="W28" s="117"/>
      <c r="X28" s="117"/>
      <c r="Y28" s="117"/>
      <c r="Z28" s="117"/>
      <c r="AA28" s="117"/>
      <c r="AB28" s="117"/>
      <c r="AC28" s="118"/>
      <c r="AD28" s="56"/>
      <c r="AE28" s="56"/>
      <c r="AF28" s="56"/>
      <c r="AG28" s="122" t="s">
        <v>51</v>
      </c>
      <c r="AH28" s="123"/>
      <c r="AI28" s="123"/>
      <c r="AJ28" s="123"/>
      <c r="AK28" s="124"/>
    </row>
    <row r="29" spans="1:46" ht="15" customHeight="1" x14ac:dyDescent="0.2">
      <c r="A29" s="116" t="s">
        <v>52</v>
      </c>
      <c r="B29" s="117"/>
      <c r="C29" s="117"/>
      <c r="D29" s="118"/>
      <c r="E29" s="34"/>
      <c r="F29" s="34"/>
      <c r="G29" s="128" t="s">
        <v>52</v>
      </c>
      <c r="H29" s="117"/>
      <c r="I29" s="117"/>
      <c r="J29" s="117"/>
      <c r="K29" s="117"/>
      <c r="L29" s="117"/>
      <c r="M29" s="117"/>
      <c r="N29" s="117"/>
      <c r="O29" s="117"/>
      <c r="P29" s="117"/>
      <c r="Q29" s="118"/>
      <c r="R29" s="34"/>
      <c r="S29" s="34"/>
      <c r="T29" s="128" t="s">
        <v>52</v>
      </c>
      <c r="U29" s="117"/>
      <c r="V29" s="117"/>
      <c r="W29" s="117"/>
      <c r="X29" s="117"/>
      <c r="Y29" s="117"/>
      <c r="Z29" s="117"/>
      <c r="AA29" s="117"/>
      <c r="AB29" s="117"/>
      <c r="AC29" s="118"/>
      <c r="AD29" s="56"/>
      <c r="AE29" s="56"/>
      <c r="AF29" s="56"/>
      <c r="AG29" s="122" t="s">
        <v>52</v>
      </c>
      <c r="AH29" s="123"/>
      <c r="AI29" s="123"/>
      <c r="AJ29" s="123"/>
      <c r="AK29" s="124"/>
    </row>
    <row r="30" spans="1:46" ht="18" customHeight="1" x14ac:dyDescent="0.2">
      <c r="A30" s="119"/>
      <c r="B30" s="120"/>
      <c r="C30" s="120"/>
      <c r="D30" s="121"/>
      <c r="E30" s="34"/>
      <c r="F30" s="34"/>
      <c r="G30" s="147"/>
      <c r="H30" s="120"/>
      <c r="I30" s="120"/>
      <c r="J30" s="120"/>
      <c r="K30" s="120"/>
      <c r="L30" s="120"/>
      <c r="M30" s="120"/>
      <c r="N30" s="120"/>
      <c r="O30" s="120"/>
      <c r="P30" s="120"/>
      <c r="Q30" s="121"/>
      <c r="R30" s="34"/>
      <c r="S30" s="34"/>
      <c r="T30" s="171"/>
      <c r="U30" s="172"/>
      <c r="V30" s="172"/>
      <c r="W30" s="172"/>
      <c r="X30" s="172"/>
      <c r="Y30" s="172"/>
      <c r="Z30" s="172"/>
      <c r="AA30" s="172"/>
      <c r="AB30" s="172"/>
      <c r="AC30" s="173"/>
      <c r="AD30" s="56"/>
      <c r="AE30" s="56"/>
      <c r="AF30" s="56"/>
      <c r="AG30" s="179"/>
      <c r="AH30" s="180"/>
      <c r="AI30" s="180"/>
      <c r="AJ30" s="180"/>
      <c r="AK30" s="181"/>
    </row>
    <row r="31" spans="1:46" ht="18" customHeight="1" x14ac:dyDescent="0.2">
      <c r="A31" s="119"/>
      <c r="B31" s="120"/>
      <c r="C31" s="120"/>
      <c r="D31" s="121"/>
      <c r="E31" s="34"/>
      <c r="F31" s="34"/>
      <c r="G31" s="147"/>
      <c r="H31" s="120"/>
      <c r="I31" s="120"/>
      <c r="J31" s="120"/>
      <c r="K31" s="120"/>
      <c r="L31" s="120"/>
      <c r="M31" s="120"/>
      <c r="N31" s="120"/>
      <c r="O31" s="120"/>
      <c r="P31" s="120"/>
      <c r="Q31" s="121"/>
      <c r="R31" s="34"/>
      <c r="S31" s="34"/>
      <c r="T31" s="174"/>
      <c r="U31" s="125"/>
      <c r="V31" s="125"/>
      <c r="W31" s="125"/>
      <c r="X31" s="125"/>
      <c r="Y31" s="125"/>
      <c r="Z31" s="125"/>
      <c r="AA31" s="125"/>
      <c r="AB31" s="125"/>
      <c r="AC31" s="175"/>
      <c r="AD31" s="56"/>
      <c r="AE31" s="56"/>
      <c r="AF31" s="56"/>
      <c r="AG31" s="182"/>
      <c r="AH31" s="126"/>
      <c r="AI31" s="126"/>
      <c r="AJ31" s="126"/>
      <c r="AK31" s="127"/>
    </row>
    <row r="32" spans="1:46" ht="18" customHeight="1" x14ac:dyDescent="0.2">
      <c r="A32" s="119"/>
      <c r="B32" s="120"/>
      <c r="C32" s="120"/>
      <c r="D32" s="121"/>
      <c r="E32" s="34"/>
      <c r="F32" s="34"/>
      <c r="G32" s="147"/>
      <c r="H32" s="120"/>
      <c r="I32" s="120"/>
      <c r="J32" s="120"/>
      <c r="K32" s="120"/>
      <c r="L32" s="120"/>
      <c r="M32" s="120"/>
      <c r="N32" s="120"/>
      <c r="O32" s="120"/>
      <c r="P32" s="120"/>
      <c r="Q32" s="121"/>
      <c r="R32" s="34"/>
      <c r="S32" s="34"/>
      <c r="T32" s="174"/>
      <c r="U32" s="125"/>
      <c r="V32" s="125"/>
      <c r="W32" s="125"/>
      <c r="X32" s="125"/>
      <c r="Y32" s="125"/>
      <c r="Z32" s="125"/>
      <c r="AA32" s="125"/>
      <c r="AB32" s="125"/>
      <c r="AC32" s="175"/>
      <c r="AD32" s="56"/>
      <c r="AE32" s="56"/>
      <c r="AF32" s="56"/>
      <c r="AG32" s="182"/>
      <c r="AH32" s="126"/>
      <c r="AI32" s="126"/>
      <c r="AJ32" s="126"/>
      <c r="AK32" s="127"/>
    </row>
    <row r="33" spans="1:37" ht="18" customHeight="1" x14ac:dyDescent="0.2">
      <c r="A33" s="119"/>
      <c r="B33" s="120"/>
      <c r="C33" s="120"/>
      <c r="D33" s="121"/>
      <c r="E33" s="34"/>
      <c r="F33" s="34"/>
      <c r="G33" s="147"/>
      <c r="H33" s="120"/>
      <c r="I33" s="120"/>
      <c r="J33" s="120"/>
      <c r="K33" s="120"/>
      <c r="L33" s="120"/>
      <c r="M33" s="120"/>
      <c r="N33" s="120"/>
      <c r="O33" s="120"/>
      <c r="P33" s="120"/>
      <c r="Q33" s="121"/>
      <c r="R33" s="34"/>
      <c r="S33" s="34"/>
      <c r="T33" s="176"/>
      <c r="U33" s="177"/>
      <c r="V33" s="177"/>
      <c r="W33" s="177"/>
      <c r="X33" s="177"/>
      <c r="Y33" s="177"/>
      <c r="Z33" s="177"/>
      <c r="AA33" s="177"/>
      <c r="AB33" s="177"/>
      <c r="AC33" s="178"/>
      <c r="AD33" s="56"/>
      <c r="AE33" s="56"/>
      <c r="AF33" s="56"/>
      <c r="AG33" s="183"/>
      <c r="AH33" s="184"/>
      <c r="AI33" s="184"/>
      <c r="AJ33" s="184"/>
      <c r="AK33" s="185"/>
    </row>
    <row r="34" spans="1:37" ht="18" customHeight="1" x14ac:dyDescent="0.2">
      <c r="A34" s="146"/>
      <c r="B34" s="125"/>
      <c r="C34" s="125"/>
      <c r="D34" s="125"/>
      <c r="E34" s="34"/>
      <c r="F34" s="34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34"/>
      <c r="S34" s="34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56"/>
      <c r="AE34" s="56"/>
      <c r="AF34" s="56"/>
      <c r="AG34" s="126"/>
      <c r="AH34" s="126"/>
      <c r="AI34" s="126"/>
      <c r="AJ34" s="126"/>
      <c r="AK34" s="127"/>
    </row>
    <row r="35" spans="1:37" ht="15.95" customHeight="1" x14ac:dyDescent="0.2">
      <c r="A35" s="33"/>
      <c r="B35" s="138" t="s">
        <v>55</v>
      </c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9"/>
    </row>
    <row r="36" spans="1:37" ht="15.75" customHeight="1" x14ac:dyDescent="0.2">
      <c r="A36" s="33"/>
      <c r="B36" s="138" t="s">
        <v>56</v>
      </c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9"/>
    </row>
    <row r="37" spans="1:37" ht="15.95" customHeight="1" thickBot="1" x14ac:dyDescent="0.25">
      <c r="A37" s="37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6"/>
    </row>
    <row r="38" spans="1:37" ht="13.5" thickTop="1" x14ac:dyDescent="0.2">
      <c r="AJ38" s="148"/>
      <c r="AK38" s="148"/>
    </row>
    <row r="39" spans="1:37" x14ac:dyDescent="0.2">
      <c r="AJ39" s="148"/>
      <c r="AK39" s="148"/>
    </row>
    <row r="40" spans="1:37" x14ac:dyDescent="0.2">
      <c r="AJ40" s="148"/>
      <c r="AK40" s="148"/>
    </row>
  </sheetData>
  <mergeCells count="69">
    <mergeCell ref="A29:D29"/>
    <mergeCell ref="G29:Q29"/>
    <mergeCell ref="T29:AC29"/>
    <mergeCell ref="AG29:AK29"/>
    <mergeCell ref="AJ40:AK40"/>
    <mergeCell ref="A30:D33"/>
    <mergeCell ref="G30:Q33"/>
    <mergeCell ref="T30:AC33"/>
    <mergeCell ref="AG30:AK33"/>
    <mergeCell ref="A34:D34"/>
    <mergeCell ref="G34:Q34"/>
    <mergeCell ref="T34:AC34"/>
    <mergeCell ref="AG34:AK34"/>
    <mergeCell ref="B35:AK35"/>
    <mergeCell ref="B36:AK36"/>
    <mergeCell ref="B37:AK37"/>
    <mergeCell ref="AJ38:AK38"/>
    <mergeCell ref="AJ39:AK39"/>
    <mergeCell ref="A27:D27"/>
    <mergeCell ref="G27:Q27"/>
    <mergeCell ref="T27:AC27"/>
    <mergeCell ref="AG27:AK27"/>
    <mergeCell ref="A28:D28"/>
    <mergeCell ref="G28:Q28"/>
    <mergeCell ref="T28:AC28"/>
    <mergeCell ref="AG28:AK28"/>
    <mergeCell ref="A23:A24"/>
    <mergeCell ref="B23:B24"/>
    <mergeCell ref="AJ23:AK23"/>
    <mergeCell ref="AJ24:AK24"/>
    <mergeCell ref="AC25:AH25"/>
    <mergeCell ref="AJ25:AK25"/>
    <mergeCell ref="AQ17:AR17"/>
    <mergeCell ref="AJ18:AK18"/>
    <mergeCell ref="A21:A22"/>
    <mergeCell ref="B21:B22"/>
    <mergeCell ref="AJ21:AK21"/>
    <mergeCell ref="AJ22:AK22"/>
    <mergeCell ref="A19:A20"/>
    <mergeCell ref="B19:B20"/>
    <mergeCell ref="AJ19:AK19"/>
    <mergeCell ref="AJ20:AK20"/>
    <mergeCell ref="AS12:AT12"/>
    <mergeCell ref="A13:A14"/>
    <mergeCell ref="B13:B14"/>
    <mergeCell ref="AJ13:AK13"/>
    <mergeCell ref="AJ14:AK14"/>
    <mergeCell ref="A15:A16"/>
    <mergeCell ref="B15:B16"/>
    <mergeCell ref="AJ15:AK15"/>
    <mergeCell ref="AJ16:AK16"/>
    <mergeCell ref="A17:A18"/>
    <mergeCell ref="B17:B18"/>
    <mergeCell ref="AJ17:AK17"/>
    <mergeCell ref="AI7:AJ7"/>
    <mergeCell ref="A8:A12"/>
    <mergeCell ref="B8:C9"/>
    <mergeCell ref="D8:AH8"/>
    <mergeCell ref="AI8:AI12"/>
    <mergeCell ref="AJ8:AK12"/>
    <mergeCell ref="D9:AH9"/>
    <mergeCell ref="B11:B12"/>
    <mergeCell ref="C11:C12"/>
    <mergeCell ref="AI6:AJ6"/>
    <mergeCell ref="A1:G4"/>
    <mergeCell ref="H1:AH2"/>
    <mergeCell ref="AI1:AJ1"/>
    <mergeCell ref="H3:AH4"/>
    <mergeCell ref="AI4:AJ4"/>
  </mergeCells>
  <conditionalFormatting sqref="D11:AH12">
    <cfRule type="expression" dxfId="11" priority="1" stopIfTrue="1">
      <formula>D$10&gt;5</formula>
    </cfRule>
  </conditionalFormatting>
  <conditionalFormatting sqref="D13:AH24">
    <cfRule type="expression" dxfId="10" priority="2" stopIfTrue="1">
      <formula>D$10&gt;5</formula>
    </cfRule>
  </conditionalFormatting>
  <dataValidations count="2">
    <dataValidation type="whole" allowBlank="1" showErrorMessage="1" errorTitle="Hatalı Değer Girdiniz." error="1900 ile 2200 Arasında Değer Girebilirsiniz!" sqref="AK7">
      <formula1>1900</formula1>
      <formula2>2200</formula2>
    </dataValidation>
    <dataValidation type="whole" allowBlank="1" showErrorMessage="1" errorTitle="Hatalı Değer Girdiniz" error="1 ile 12 Arasında Değer Giriniz!" sqref="AK6">
      <formula1>1</formula1>
      <formula2>12</formula2>
    </dataValidation>
  </dataValidations>
  <printOptions horizontalCentered="1"/>
  <pageMargins left="0.43307086614173229" right="0.43307086614173229" top="0.6692913385826772" bottom="0.59055118110236227" header="0.51181102362204722" footer="0.51181102362204722"/>
  <pageSetup paperSize="9" scale="7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14</vt:i4>
      </vt:variant>
      <vt:variant>
        <vt:lpstr>Adlandırılmış Aralıklar</vt:lpstr>
      </vt:variant>
      <vt:variant>
        <vt:i4>13</vt:i4>
      </vt:variant>
    </vt:vector>
  </HeadingPairs>
  <TitlesOfParts>
    <vt:vector size="27" baseType="lpstr">
      <vt:lpstr>Takvim</vt:lpstr>
      <vt:lpstr>Eylül24</vt:lpstr>
      <vt:lpstr>Ekim24</vt:lpstr>
      <vt:lpstr>Kasım24</vt:lpstr>
      <vt:lpstr>Aralık24</vt:lpstr>
      <vt:lpstr>Ocak25</vt:lpstr>
      <vt:lpstr>Şubat25</vt:lpstr>
      <vt:lpstr>Mart25</vt:lpstr>
      <vt:lpstr>Nisan25</vt:lpstr>
      <vt:lpstr>Mayıs25</vt:lpstr>
      <vt:lpstr>Haziran25</vt:lpstr>
      <vt:lpstr>Temmuz25</vt:lpstr>
      <vt:lpstr>Ağustos25</vt:lpstr>
      <vt:lpstr>ŞABLON Tüm Yıllar Aylar</vt:lpstr>
      <vt:lpstr>Ağustos25!Yazdırma_Alanı</vt:lpstr>
      <vt:lpstr>Aralık24!Yazdırma_Alanı</vt:lpstr>
      <vt:lpstr>Ekim24!Yazdırma_Alanı</vt:lpstr>
      <vt:lpstr>Eylül24!Yazdırma_Alanı</vt:lpstr>
      <vt:lpstr>Haziran25!Yazdırma_Alanı</vt:lpstr>
      <vt:lpstr>Kasım24!Yazdırma_Alanı</vt:lpstr>
      <vt:lpstr>Mart25!Yazdırma_Alanı</vt:lpstr>
      <vt:lpstr>Mayıs25!Yazdırma_Alanı</vt:lpstr>
      <vt:lpstr>Nisan25!Yazdırma_Alanı</vt:lpstr>
      <vt:lpstr>Ocak25!Yazdırma_Alanı</vt:lpstr>
      <vt:lpstr>'ŞABLON Tüm Yıllar Aylar'!Yazdırma_Alanı</vt:lpstr>
      <vt:lpstr>Şubat25!Yazdırma_Alanı</vt:lpstr>
      <vt:lpstr>Temmuz25!Yazdırma_Alanı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Kasım</dc:creator>
  <cp:lastModifiedBy>Altındağ Halk Eğitimi Merkezi</cp:lastModifiedBy>
  <cp:lastPrinted>2024-09-11T07:11:15Z</cp:lastPrinted>
  <dcterms:created xsi:type="dcterms:W3CDTF">2009-11-03T19:52:28Z</dcterms:created>
  <dcterms:modified xsi:type="dcterms:W3CDTF">2024-09-11T07:12:35Z</dcterms:modified>
</cp:coreProperties>
</file>